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LEVASSEUR\OneDrive - INERIS\Bureau\"/>
    </mc:Choice>
  </mc:AlternateContent>
  <xr:revisionPtr revIDLastSave="0" documentId="8_{639B5E02-4FFF-449F-82C9-DAB005469807}" xr6:coauthVersionLast="47" xr6:coauthVersionMax="47" xr10:uidLastSave="{00000000-0000-0000-0000-000000000000}"/>
  <bookViews>
    <workbookView xWindow="-110" yWindow="-110" windowWidth="19420" windowHeight="10300" xr2:uid="{00000000-000D-0000-FFFF-FFFF00000000}"/>
  </bookViews>
  <sheets>
    <sheet name="NOTICE" sheetId="4" r:id="rId1"/>
    <sheet name="Descriptif_echantillonneur" sheetId="8" r:id="rId2"/>
    <sheet name="Descriptif_Substances" sheetId="6" r:id="rId3"/>
    <sheet name="REF_Rs" sheetId="2" r:id="rId4"/>
  </sheets>
  <definedNames>
    <definedName name="_xlnm._FilterDatabase" localSheetId="2" hidden="1">Descriptif_Substances!$D$1:$D$15</definedName>
    <definedName name="_xlnm._FilterDatabase" localSheetId="3" hidden="1">REF_Rs!$B$1:$F$1</definedName>
    <definedName name="solver_adj" localSheetId="1" hidden="1">Descriptif_echantillonneur!$B$31</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0</definedName>
    <definedName name="solver_nwt" localSheetId="1" hidden="1">1</definedName>
    <definedName name="solver_opt" localSheetId="1" hidden="1">Descriptif_echantillonneur!#REF!</definedName>
    <definedName name="solver_pre" localSheetId="1" hidden="1">"""""""""""""""""""""""""""""""""""""""""""""""""""""""""""""""""""""""""""""""""""""""""""""""""""""""""""""""""""""""""""""""0,000001"""""""""""""""""""""""""""""""""""""""""""""""""""""""""""""""""""""""""""""""""""""""""""""""""""""""""""""""""""""""""""""""</definedName>
    <definedName name="solver_rbv"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2</definedName>
    <definedName name="solver_val" localSheetId="1" hidden="1">0</definedName>
    <definedName name="solver_ver" localSheetId="1" hidde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6" l="1"/>
  <c r="F6" i="6"/>
  <c r="F7" i="6"/>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F112" i="6"/>
  <c r="F113" i="6"/>
  <c r="F114" i="6"/>
  <c r="F115" i="6"/>
  <c r="F116" i="6"/>
  <c r="F117" i="6"/>
  <c r="F118" i="6"/>
  <c r="F119" i="6"/>
  <c r="F120" i="6"/>
  <c r="F121" i="6"/>
  <c r="F122" i="6"/>
  <c r="F123" i="6"/>
  <c r="F124" i="6"/>
  <c r="F125" i="6"/>
  <c r="F126" i="6"/>
  <c r="F127" i="6"/>
  <c r="F128" i="6"/>
  <c r="F129" i="6"/>
  <c r="F130" i="6"/>
  <c r="F131" i="6"/>
  <c r="F132" i="6"/>
  <c r="F133" i="6"/>
  <c r="F134" i="6"/>
  <c r="F135" i="6"/>
  <c r="F136" i="6"/>
  <c r="F137" i="6"/>
  <c r="F138" i="6"/>
  <c r="F139" i="6"/>
  <c r="F140" i="6"/>
  <c r="F141" i="6"/>
  <c r="F142" i="6"/>
  <c r="F143" i="6"/>
  <c r="F144" i="6"/>
  <c r="F145" i="6"/>
  <c r="F146" i="6"/>
  <c r="F147" i="6"/>
  <c r="F148" i="6"/>
  <c r="F149" i="6"/>
  <c r="F150" i="6"/>
  <c r="F151" i="6"/>
  <c r="F152" i="6"/>
  <c r="F153" i="6"/>
  <c r="F154" i="6"/>
  <c r="F155" i="6"/>
  <c r="F156" i="6"/>
  <c r="F157" i="6"/>
  <c r="F158" i="6"/>
  <c r="F159" i="6"/>
  <c r="F160" i="6"/>
  <c r="F161" i="6"/>
  <c r="F162" i="6"/>
  <c r="F163" i="6"/>
  <c r="F164" i="6"/>
  <c r="F165" i="6"/>
  <c r="F166" i="6"/>
  <c r="F167" i="6"/>
  <c r="F168" i="6"/>
  <c r="F169" i="6"/>
  <c r="F170" i="6"/>
  <c r="F171" i="6"/>
  <c r="F172" i="6"/>
  <c r="F173" i="6"/>
  <c r="F174" i="6"/>
  <c r="F175" i="6"/>
  <c r="F176" i="6"/>
  <c r="F177" i="6"/>
  <c r="F178" i="6"/>
  <c r="F179" i="6"/>
  <c r="F180" i="6"/>
  <c r="F181" i="6"/>
  <c r="F182" i="6"/>
  <c r="F183" i="6"/>
  <c r="F184" i="6"/>
  <c r="F185" i="6"/>
  <c r="F186" i="6"/>
  <c r="F187" i="6"/>
  <c r="F188" i="6"/>
  <c r="F189" i="6"/>
  <c r="F190" i="6"/>
  <c r="F191" i="6"/>
  <c r="F192" i="6"/>
  <c r="F193" i="6"/>
  <c r="F194" i="6"/>
  <c r="F195" i="6"/>
  <c r="F196" i="6"/>
  <c r="F197" i="6"/>
  <c r="F198" i="6"/>
  <c r="F199" i="6"/>
  <c r="F200" i="6"/>
  <c r="F3" i="6"/>
  <c r="F4" i="6"/>
  <c r="F2" i="6"/>
  <c r="I4" i="6" l="1"/>
  <c r="I5" i="6"/>
  <c r="I6" i="6"/>
  <c r="I7" i="6"/>
  <c r="I8" i="6"/>
  <c r="I9" i="6"/>
  <c r="I10" i="6"/>
  <c r="I11" i="6"/>
  <c r="I12" i="6"/>
  <c r="I13" i="6"/>
  <c r="I14" i="6"/>
  <c r="I15" i="6"/>
  <c r="I16" i="6"/>
  <c r="I17" i="6"/>
  <c r="I18" i="6"/>
  <c r="I19" i="6"/>
  <c r="I20" i="6"/>
  <c r="I21" i="6"/>
  <c r="I22" i="6"/>
  <c r="I23" i="6"/>
  <c r="I24" i="6"/>
  <c r="I25" i="6"/>
  <c r="I26" i="6"/>
  <c r="I27" i="6"/>
  <c r="I28" i="6"/>
  <c r="I29" i="6"/>
  <c r="I30" i="6"/>
  <c r="I31" i="6"/>
  <c r="I32" i="6"/>
  <c r="I33" i="6"/>
  <c r="I34" i="6"/>
  <c r="I35" i="6"/>
  <c r="I36" i="6"/>
  <c r="I37" i="6"/>
  <c r="I38" i="6"/>
  <c r="I39" i="6"/>
  <c r="I40" i="6"/>
  <c r="I41" i="6"/>
  <c r="I42" i="6"/>
  <c r="I43" i="6"/>
  <c r="I44" i="6"/>
  <c r="I45" i="6"/>
  <c r="I46" i="6"/>
  <c r="I47" i="6"/>
  <c r="I48" i="6"/>
  <c r="I49" i="6"/>
  <c r="I50" i="6"/>
  <c r="I51" i="6"/>
  <c r="I52" i="6"/>
  <c r="I53" i="6"/>
  <c r="I54" i="6"/>
  <c r="I55" i="6"/>
  <c r="I56" i="6"/>
  <c r="I57" i="6"/>
  <c r="I58" i="6"/>
  <c r="I59" i="6"/>
  <c r="I60" i="6"/>
  <c r="I61" i="6"/>
  <c r="I62" i="6"/>
  <c r="I63" i="6"/>
  <c r="I64" i="6"/>
  <c r="I65" i="6"/>
  <c r="I66" i="6"/>
  <c r="I67" i="6"/>
  <c r="I68" i="6"/>
  <c r="I69" i="6"/>
  <c r="I70" i="6"/>
  <c r="I71" i="6"/>
  <c r="I72" i="6"/>
  <c r="I73" i="6"/>
  <c r="I74" i="6"/>
  <c r="I75" i="6"/>
  <c r="I76" i="6"/>
  <c r="I77" i="6"/>
  <c r="I78" i="6"/>
  <c r="I79" i="6"/>
  <c r="I80" i="6"/>
  <c r="I81" i="6"/>
  <c r="I82" i="6"/>
  <c r="I83" i="6"/>
  <c r="I84" i="6"/>
  <c r="I85" i="6"/>
  <c r="I86" i="6"/>
  <c r="I87" i="6"/>
  <c r="I88" i="6"/>
  <c r="I89" i="6"/>
  <c r="I90" i="6"/>
  <c r="I91" i="6"/>
  <c r="I92" i="6"/>
  <c r="I93" i="6"/>
  <c r="I94" i="6"/>
  <c r="I95" i="6"/>
  <c r="I96" i="6"/>
  <c r="I97" i="6"/>
  <c r="I98" i="6"/>
  <c r="I99" i="6"/>
  <c r="I100" i="6"/>
  <c r="I101" i="6"/>
  <c r="I102" i="6"/>
  <c r="I103" i="6"/>
  <c r="I104" i="6"/>
  <c r="I105" i="6"/>
  <c r="I106" i="6"/>
  <c r="I107" i="6"/>
  <c r="I108" i="6"/>
  <c r="I109" i="6"/>
  <c r="I110" i="6"/>
  <c r="I111" i="6"/>
  <c r="I112" i="6"/>
  <c r="I113" i="6"/>
  <c r="I114" i="6"/>
  <c r="I115" i="6"/>
  <c r="I116" i="6"/>
  <c r="I117" i="6"/>
  <c r="I118" i="6"/>
  <c r="I119" i="6"/>
  <c r="I120" i="6"/>
  <c r="I121" i="6"/>
  <c r="I122" i="6"/>
  <c r="I123" i="6"/>
  <c r="I124" i="6"/>
  <c r="I125" i="6"/>
  <c r="I126" i="6"/>
  <c r="I127" i="6"/>
  <c r="I128" i="6"/>
  <c r="I129" i="6"/>
  <c r="I130" i="6"/>
  <c r="I131" i="6"/>
  <c r="I132" i="6"/>
  <c r="I133" i="6"/>
  <c r="I134" i="6"/>
  <c r="I135" i="6"/>
  <c r="I136" i="6"/>
  <c r="I137" i="6"/>
  <c r="I138" i="6"/>
  <c r="I139" i="6"/>
  <c r="I140" i="6"/>
  <c r="I141" i="6"/>
  <c r="I142" i="6"/>
  <c r="I143" i="6"/>
  <c r="I144" i="6"/>
  <c r="I145" i="6"/>
  <c r="I146" i="6"/>
  <c r="I147" i="6"/>
  <c r="I148" i="6"/>
  <c r="I149" i="6"/>
  <c r="I150" i="6"/>
  <c r="I151" i="6"/>
  <c r="I152" i="6"/>
  <c r="I153" i="6"/>
  <c r="I154" i="6"/>
  <c r="I155" i="6"/>
  <c r="I156" i="6"/>
  <c r="I157" i="6"/>
  <c r="I158" i="6"/>
  <c r="I159" i="6"/>
  <c r="I160" i="6"/>
  <c r="I161" i="6"/>
  <c r="I162" i="6"/>
  <c r="I163" i="6"/>
  <c r="I164" i="6"/>
  <c r="I165" i="6"/>
  <c r="I166" i="6"/>
  <c r="I167" i="6"/>
  <c r="I168" i="6"/>
  <c r="I169" i="6"/>
  <c r="I170" i="6"/>
  <c r="I171" i="6"/>
  <c r="I172" i="6"/>
  <c r="I173" i="6"/>
  <c r="I174" i="6"/>
  <c r="I175" i="6"/>
  <c r="I176" i="6"/>
  <c r="I177" i="6"/>
  <c r="I178" i="6"/>
  <c r="I179" i="6"/>
  <c r="I180" i="6"/>
  <c r="I181" i="6"/>
  <c r="I182" i="6"/>
  <c r="I183" i="6"/>
  <c r="I184" i="6"/>
  <c r="I185" i="6"/>
  <c r="I186" i="6"/>
  <c r="I187" i="6"/>
  <c r="I188" i="6"/>
  <c r="I189" i="6"/>
  <c r="I190" i="6"/>
  <c r="I191" i="6"/>
  <c r="I192" i="6"/>
  <c r="I193" i="6"/>
  <c r="I194" i="6"/>
  <c r="I195" i="6"/>
  <c r="I196" i="6"/>
  <c r="I197" i="6"/>
  <c r="I198" i="6"/>
  <c r="I199" i="6"/>
  <c r="I200" i="6"/>
  <c r="B4" i="6"/>
  <c r="I3" i="6" l="1"/>
  <c r="I2" i="6"/>
  <c r="B3" i="6"/>
  <c r="D6" i="6" l="1"/>
  <c r="D7"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D75" i="6"/>
  <c r="D76" i="6"/>
  <c r="D77" i="6"/>
  <c r="D78" i="6"/>
  <c r="D79" i="6"/>
  <c r="D80" i="6"/>
  <c r="D81" i="6"/>
  <c r="D82" i="6"/>
  <c r="D83" i="6"/>
  <c r="D84" i="6"/>
  <c r="D85" i="6"/>
  <c r="D86" i="6"/>
  <c r="D87" i="6"/>
  <c r="D88" i="6"/>
  <c r="D89" i="6"/>
  <c r="D90" i="6"/>
  <c r="D91" i="6"/>
  <c r="D92" i="6"/>
  <c r="D93" i="6"/>
  <c r="D94" i="6"/>
  <c r="D95" i="6"/>
  <c r="D96" i="6"/>
  <c r="D97" i="6"/>
  <c r="D98" i="6"/>
  <c r="D99" i="6"/>
  <c r="D100" i="6"/>
  <c r="D101" i="6"/>
  <c r="D102" i="6"/>
  <c r="D103" i="6"/>
  <c r="D104" i="6"/>
  <c r="D105" i="6"/>
  <c r="D106" i="6"/>
  <c r="D107" i="6"/>
  <c r="D108" i="6"/>
  <c r="D109" i="6"/>
  <c r="D110" i="6"/>
  <c r="D111" i="6"/>
  <c r="D112" i="6"/>
  <c r="D113" i="6"/>
  <c r="D114" i="6"/>
  <c r="D115" i="6"/>
  <c r="D116" i="6"/>
  <c r="D117" i="6"/>
  <c r="D118" i="6"/>
  <c r="D119" i="6"/>
  <c r="D120" i="6"/>
  <c r="D121" i="6"/>
  <c r="D122" i="6"/>
  <c r="D123" i="6"/>
  <c r="D124" i="6"/>
  <c r="D125" i="6"/>
  <c r="D126" i="6"/>
  <c r="D127" i="6"/>
  <c r="D128" i="6"/>
  <c r="D129" i="6"/>
  <c r="D130" i="6"/>
  <c r="D131" i="6"/>
  <c r="D132" i="6"/>
  <c r="D133" i="6"/>
  <c r="D134" i="6"/>
  <c r="D135" i="6"/>
  <c r="D136" i="6"/>
  <c r="D137" i="6"/>
  <c r="D138" i="6"/>
  <c r="D139" i="6"/>
  <c r="D140" i="6"/>
  <c r="D141" i="6"/>
  <c r="D142" i="6"/>
  <c r="D143" i="6"/>
  <c r="B5" i="6"/>
  <c r="B6" i="6"/>
  <c r="B7" i="6"/>
  <c r="B8" i="6"/>
  <c r="B9" i="6"/>
  <c r="B10" i="6"/>
  <c r="B11" i="6"/>
  <c r="B12" i="6"/>
  <c r="B13" i="6"/>
  <c r="B14"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B72" i="6"/>
  <c r="B73" i="6"/>
  <c r="B74" i="6"/>
  <c r="B75" i="6"/>
  <c r="B76" i="6"/>
  <c r="B77" i="6"/>
  <c r="B78" i="6"/>
  <c r="B79" i="6"/>
  <c r="B80" i="6"/>
  <c r="B81" i="6"/>
  <c r="B82" i="6"/>
  <c r="B83" i="6"/>
  <c r="B84" i="6"/>
  <c r="B85" i="6"/>
  <c r="B86" i="6"/>
  <c r="B87" i="6"/>
  <c r="B88" i="6"/>
  <c r="B89" i="6"/>
  <c r="B90" i="6"/>
  <c r="B91" i="6"/>
  <c r="B92" i="6"/>
  <c r="B93" i="6"/>
  <c r="B94" i="6"/>
  <c r="B95" i="6"/>
  <c r="B96" i="6"/>
  <c r="B97" i="6"/>
  <c r="B98" i="6"/>
  <c r="B99" i="6"/>
  <c r="B100" i="6"/>
  <c r="B101" i="6"/>
  <c r="B102" i="6"/>
  <c r="B103" i="6"/>
  <c r="B104" i="6"/>
  <c r="B105" i="6"/>
  <c r="B106" i="6"/>
  <c r="B107" i="6"/>
  <c r="B108" i="6"/>
  <c r="B109" i="6"/>
  <c r="B110" i="6"/>
  <c r="B111" i="6"/>
  <c r="B112" i="6"/>
  <c r="B113" i="6"/>
  <c r="B114" i="6"/>
  <c r="B115" i="6"/>
  <c r="B116" i="6"/>
  <c r="B117" i="6"/>
  <c r="B118" i="6"/>
  <c r="B119" i="6"/>
  <c r="B120" i="6"/>
  <c r="B121" i="6"/>
  <c r="B122" i="6"/>
  <c r="B123" i="6"/>
  <c r="B124" i="6"/>
  <c r="B125" i="6"/>
  <c r="B126" i="6"/>
  <c r="B127" i="6"/>
  <c r="B128" i="6"/>
  <c r="B129" i="6"/>
  <c r="B130" i="6"/>
  <c r="B131" i="6"/>
  <c r="B132" i="6"/>
  <c r="B133" i="6"/>
  <c r="B134" i="6"/>
  <c r="B135" i="6"/>
  <c r="B136" i="6"/>
  <c r="B137" i="6"/>
  <c r="B138" i="6"/>
  <c r="B139" i="6"/>
  <c r="B140" i="6"/>
  <c r="B141" i="6"/>
  <c r="B142" i="6"/>
  <c r="B143" i="6"/>
  <c r="B2" i="6"/>
  <c r="H16" i="6" l="1"/>
  <c r="H17" i="6"/>
  <c r="H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H51" i="6"/>
  <c r="H52" i="6"/>
  <c r="H53" i="6"/>
  <c r="H54" i="6"/>
  <c r="H55" i="6"/>
  <c r="H56" i="6"/>
  <c r="H57" i="6"/>
  <c r="H58" i="6"/>
  <c r="H59" i="6"/>
  <c r="H60" i="6"/>
  <c r="H61" i="6"/>
  <c r="H62" i="6"/>
  <c r="H63" i="6"/>
  <c r="H64" i="6"/>
  <c r="H65" i="6"/>
  <c r="H66" i="6"/>
  <c r="H67" i="6"/>
  <c r="H68" i="6"/>
  <c r="H69" i="6"/>
  <c r="H70" i="6"/>
  <c r="H71" i="6"/>
  <c r="H72" i="6"/>
  <c r="H73" i="6"/>
  <c r="H74" i="6"/>
  <c r="H75" i="6"/>
  <c r="H76" i="6"/>
  <c r="H77" i="6"/>
  <c r="H78" i="6"/>
  <c r="H79" i="6"/>
  <c r="H80" i="6"/>
  <c r="H81" i="6"/>
  <c r="H82" i="6"/>
  <c r="H83" i="6"/>
  <c r="H84" i="6"/>
  <c r="H85" i="6"/>
  <c r="H86" i="6"/>
  <c r="H87" i="6"/>
  <c r="H88" i="6"/>
  <c r="H89" i="6"/>
  <c r="H90" i="6"/>
  <c r="H91" i="6"/>
  <c r="H92" i="6"/>
  <c r="H93" i="6"/>
  <c r="H94" i="6"/>
  <c r="H95" i="6"/>
  <c r="H96" i="6"/>
  <c r="H97" i="6"/>
  <c r="H98" i="6"/>
  <c r="H99" i="6"/>
  <c r="H100" i="6"/>
  <c r="H101" i="6"/>
  <c r="H102" i="6"/>
  <c r="H103" i="6"/>
  <c r="H104" i="6"/>
  <c r="H105" i="6"/>
  <c r="H106" i="6"/>
  <c r="H107" i="6"/>
  <c r="H108" i="6"/>
  <c r="H109" i="6"/>
  <c r="H110" i="6"/>
  <c r="H111" i="6"/>
  <c r="H112" i="6"/>
  <c r="H113" i="6"/>
  <c r="H114" i="6"/>
  <c r="H115" i="6"/>
  <c r="H116" i="6"/>
  <c r="H117" i="6"/>
  <c r="H118" i="6"/>
  <c r="H119" i="6"/>
  <c r="H120" i="6"/>
  <c r="H121" i="6"/>
  <c r="H122" i="6"/>
  <c r="H123" i="6"/>
  <c r="H124" i="6"/>
  <c r="H125" i="6"/>
  <c r="H126" i="6"/>
  <c r="H127" i="6"/>
  <c r="H128" i="6"/>
  <c r="H129" i="6"/>
  <c r="H130" i="6"/>
  <c r="H131" i="6"/>
  <c r="H132" i="6"/>
  <c r="H133" i="6"/>
  <c r="H134" i="6"/>
  <c r="H135" i="6"/>
  <c r="H136" i="6"/>
  <c r="H137" i="6"/>
  <c r="H138" i="6"/>
  <c r="H139" i="6"/>
  <c r="H140" i="6"/>
  <c r="H141" i="6"/>
  <c r="H142" i="6"/>
  <c r="H143" i="6"/>
  <c r="H3" i="6"/>
  <c r="H4" i="6"/>
  <c r="H5" i="6"/>
  <c r="H6" i="6"/>
  <c r="H7" i="6"/>
  <c r="H8" i="6"/>
  <c r="H9" i="6"/>
  <c r="H10" i="6"/>
  <c r="H11" i="6"/>
  <c r="H12" i="6"/>
  <c r="H13" i="6"/>
  <c r="H14" i="6"/>
  <c r="H15" i="6"/>
  <c r="H2" i="6"/>
  <c r="D3" i="6"/>
  <c r="D4" i="6"/>
  <c r="D5" i="6"/>
  <c r="D2" i="6"/>
  <c r="O10" i="6" l="1"/>
  <c r="M10" i="6"/>
  <c r="O139" i="6"/>
  <c r="M139" i="6"/>
  <c r="O127" i="6"/>
  <c r="M127" i="6"/>
  <c r="O115" i="6"/>
  <c r="M115" i="6"/>
  <c r="O103" i="6"/>
  <c r="M103" i="6"/>
  <c r="O91" i="6"/>
  <c r="M91" i="6"/>
  <c r="O79" i="6"/>
  <c r="M79" i="6"/>
  <c r="O67" i="6"/>
  <c r="M67" i="6"/>
  <c r="O55" i="6"/>
  <c r="M55" i="6"/>
  <c r="O43" i="6"/>
  <c r="M43" i="6"/>
  <c r="O35" i="6"/>
  <c r="M35" i="6"/>
  <c r="O31" i="6"/>
  <c r="M31" i="6"/>
  <c r="O23" i="6"/>
  <c r="M23" i="6"/>
  <c r="O13" i="6"/>
  <c r="M13" i="6"/>
  <c r="O9" i="6"/>
  <c r="M9" i="6"/>
  <c r="O5" i="6"/>
  <c r="M5" i="6"/>
  <c r="O142" i="6"/>
  <c r="M142" i="6"/>
  <c r="O138" i="6"/>
  <c r="M138" i="6"/>
  <c r="O134" i="6"/>
  <c r="M134" i="6"/>
  <c r="O130" i="6"/>
  <c r="M130" i="6"/>
  <c r="O126" i="6"/>
  <c r="M126" i="6"/>
  <c r="O122" i="6"/>
  <c r="M122" i="6"/>
  <c r="O118" i="6"/>
  <c r="M118" i="6"/>
  <c r="O114" i="6"/>
  <c r="M114" i="6"/>
  <c r="O110" i="6"/>
  <c r="M110" i="6"/>
  <c r="O106" i="6"/>
  <c r="M106" i="6"/>
  <c r="O102" i="6"/>
  <c r="M102" i="6"/>
  <c r="O98" i="6"/>
  <c r="M98" i="6"/>
  <c r="O94" i="6"/>
  <c r="M94" i="6"/>
  <c r="O90" i="6"/>
  <c r="M90" i="6"/>
  <c r="O86" i="6"/>
  <c r="M86" i="6"/>
  <c r="O82" i="6"/>
  <c r="M82" i="6"/>
  <c r="O78" i="6"/>
  <c r="M78" i="6"/>
  <c r="O74" i="6"/>
  <c r="M74" i="6"/>
  <c r="O70" i="6"/>
  <c r="M70" i="6"/>
  <c r="O66" i="6"/>
  <c r="M66" i="6"/>
  <c r="O62" i="6"/>
  <c r="M62" i="6"/>
  <c r="O58" i="6"/>
  <c r="M58" i="6"/>
  <c r="O54" i="6"/>
  <c r="M54" i="6"/>
  <c r="O50" i="6"/>
  <c r="M50" i="6"/>
  <c r="O46" i="6"/>
  <c r="M46" i="6"/>
  <c r="O42" i="6"/>
  <c r="M42" i="6"/>
  <c r="O38" i="6"/>
  <c r="M38" i="6"/>
  <c r="O34" i="6"/>
  <c r="M34" i="6"/>
  <c r="O30" i="6"/>
  <c r="M30" i="6"/>
  <c r="O26" i="6"/>
  <c r="M26" i="6"/>
  <c r="O22" i="6"/>
  <c r="M22" i="6"/>
  <c r="O18" i="6"/>
  <c r="M18" i="6"/>
  <c r="O6" i="6"/>
  <c r="M6" i="6"/>
  <c r="O135" i="6"/>
  <c r="M135" i="6"/>
  <c r="O123" i="6"/>
  <c r="M123" i="6"/>
  <c r="O111" i="6"/>
  <c r="M111" i="6"/>
  <c r="O99" i="6"/>
  <c r="M99" i="6"/>
  <c r="O87" i="6"/>
  <c r="M87" i="6"/>
  <c r="O75" i="6"/>
  <c r="M75" i="6"/>
  <c r="O63" i="6"/>
  <c r="M63" i="6"/>
  <c r="O47" i="6"/>
  <c r="M47" i="6"/>
  <c r="O19" i="6"/>
  <c r="M19" i="6"/>
  <c r="O12" i="6"/>
  <c r="M12" i="6"/>
  <c r="O8" i="6"/>
  <c r="M8" i="6"/>
  <c r="O141" i="6"/>
  <c r="M141" i="6"/>
  <c r="O137" i="6"/>
  <c r="M137" i="6"/>
  <c r="O133" i="6"/>
  <c r="M133" i="6"/>
  <c r="O129" i="6"/>
  <c r="M129" i="6"/>
  <c r="O125" i="6"/>
  <c r="M125" i="6"/>
  <c r="O121" i="6"/>
  <c r="M121" i="6"/>
  <c r="O117" i="6"/>
  <c r="M117" i="6"/>
  <c r="O113" i="6"/>
  <c r="M113" i="6"/>
  <c r="O109" i="6"/>
  <c r="M109" i="6"/>
  <c r="O105" i="6"/>
  <c r="M105" i="6"/>
  <c r="O101" i="6"/>
  <c r="M101" i="6"/>
  <c r="O97" i="6"/>
  <c r="M97" i="6"/>
  <c r="O93" i="6"/>
  <c r="M93" i="6"/>
  <c r="O89" i="6"/>
  <c r="M89" i="6"/>
  <c r="O85" i="6"/>
  <c r="M85" i="6"/>
  <c r="O81" i="6"/>
  <c r="M81" i="6"/>
  <c r="O77" i="6"/>
  <c r="M77" i="6"/>
  <c r="O73" i="6"/>
  <c r="M73" i="6"/>
  <c r="O69" i="6"/>
  <c r="M69" i="6"/>
  <c r="O65" i="6"/>
  <c r="M65" i="6"/>
  <c r="O61" i="6"/>
  <c r="M61" i="6"/>
  <c r="O57" i="6"/>
  <c r="M57" i="6"/>
  <c r="O53" i="6"/>
  <c r="M53" i="6"/>
  <c r="O49" i="6"/>
  <c r="M49" i="6"/>
  <c r="O45" i="6"/>
  <c r="M45" i="6"/>
  <c r="O41" i="6"/>
  <c r="M41" i="6"/>
  <c r="O37" i="6"/>
  <c r="M37" i="6"/>
  <c r="O33" i="6"/>
  <c r="M33" i="6"/>
  <c r="O29" i="6"/>
  <c r="M29" i="6"/>
  <c r="O25" i="6"/>
  <c r="M25" i="6"/>
  <c r="O21" i="6"/>
  <c r="M21" i="6"/>
  <c r="O17" i="6"/>
  <c r="M17" i="6"/>
  <c r="O14" i="6"/>
  <c r="M14" i="6"/>
  <c r="O143" i="6"/>
  <c r="M143" i="6"/>
  <c r="O131" i="6"/>
  <c r="M131" i="6"/>
  <c r="O119" i="6"/>
  <c r="M119" i="6"/>
  <c r="O107" i="6"/>
  <c r="M107" i="6"/>
  <c r="O95" i="6"/>
  <c r="M95" i="6"/>
  <c r="O83" i="6"/>
  <c r="M83" i="6"/>
  <c r="O71" i="6"/>
  <c r="M71" i="6"/>
  <c r="O59" i="6"/>
  <c r="M59" i="6"/>
  <c r="O51" i="6"/>
  <c r="M51" i="6"/>
  <c r="O39" i="6"/>
  <c r="M39" i="6"/>
  <c r="O27" i="6"/>
  <c r="M27" i="6"/>
  <c r="O15" i="6"/>
  <c r="M15" i="6"/>
  <c r="O11" i="6"/>
  <c r="M11" i="6"/>
  <c r="O7" i="6"/>
  <c r="M7" i="6"/>
  <c r="O3" i="6"/>
  <c r="M3" i="6"/>
  <c r="O140" i="6"/>
  <c r="M140" i="6"/>
  <c r="O136" i="6"/>
  <c r="M136" i="6"/>
  <c r="O132" i="6"/>
  <c r="M132" i="6"/>
  <c r="O128" i="6"/>
  <c r="M128" i="6"/>
  <c r="O124" i="6"/>
  <c r="M124" i="6"/>
  <c r="O120" i="6"/>
  <c r="M120" i="6"/>
  <c r="O116" i="6"/>
  <c r="M116" i="6"/>
  <c r="O112" i="6"/>
  <c r="M112" i="6"/>
  <c r="O108" i="6"/>
  <c r="M108" i="6"/>
  <c r="O104" i="6"/>
  <c r="M104" i="6"/>
  <c r="O100" i="6"/>
  <c r="M100" i="6"/>
  <c r="O96" i="6"/>
  <c r="M96" i="6"/>
  <c r="O92" i="6"/>
  <c r="M92" i="6"/>
  <c r="O88" i="6"/>
  <c r="M88" i="6"/>
  <c r="O84" i="6"/>
  <c r="M84" i="6"/>
  <c r="O80" i="6"/>
  <c r="M80" i="6"/>
  <c r="O76" i="6"/>
  <c r="M76" i="6"/>
  <c r="O72" i="6"/>
  <c r="M72" i="6"/>
  <c r="O68" i="6"/>
  <c r="M68" i="6"/>
  <c r="O64" i="6"/>
  <c r="M64" i="6"/>
  <c r="O60" i="6"/>
  <c r="M60" i="6"/>
  <c r="O56" i="6"/>
  <c r="M56" i="6"/>
  <c r="O52" i="6"/>
  <c r="M52" i="6"/>
  <c r="O48" i="6"/>
  <c r="M48" i="6"/>
  <c r="O44" i="6"/>
  <c r="M44" i="6"/>
  <c r="O40" i="6"/>
  <c r="M40" i="6"/>
  <c r="O36" i="6"/>
  <c r="M36" i="6"/>
  <c r="O32" i="6"/>
  <c r="M32" i="6"/>
  <c r="O28" i="6"/>
  <c r="M28" i="6"/>
  <c r="O24" i="6"/>
  <c r="M24" i="6"/>
  <c r="O20" i="6"/>
  <c r="M20" i="6"/>
  <c r="O16" i="6"/>
  <c r="M16" i="6"/>
  <c r="O4" i="6"/>
  <c r="M4" i="6"/>
  <c r="O2" i="6"/>
  <c r="M2" i="6"/>
</calcChain>
</file>

<file path=xl/sharedStrings.xml><?xml version="1.0" encoding="utf-8"?>
<sst xmlns="http://schemas.openxmlformats.org/spreadsheetml/2006/main" count="766" uniqueCount="58">
  <si>
    <t>Alachlore</t>
  </si>
  <si>
    <t>Atrazine</t>
  </si>
  <si>
    <t>Chlortoluron</t>
  </si>
  <si>
    <t>Diuron</t>
  </si>
  <si>
    <t>Epoxiconazole</t>
  </si>
  <si>
    <t>Rs (l/j)</t>
  </si>
  <si>
    <t>17-alpha-Ethinylestradiol</t>
  </si>
  <si>
    <t>17-bêta-Estradiol</t>
  </si>
  <si>
    <t>Acétochlore</t>
  </si>
  <si>
    <t>AMPA</t>
  </si>
  <si>
    <t>Atrazine deisopropyl</t>
  </si>
  <si>
    <t>Atrazine desethyl</t>
  </si>
  <si>
    <t>Azoxystrobine</t>
  </si>
  <si>
    <t>Carbamazepine</t>
  </si>
  <si>
    <t>Diazepam</t>
  </si>
  <si>
    <t>Diclofénac</t>
  </si>
  <si>
    <t>Dimethoate</t>
  </si>
  <si>
    <t>µg</t>
  </si>
  <si>
    <t>µg/L</t>
  </si>
  <si>
    <t>Glyphosate</t>
  </si>
  <si>
    <t>Support recommandé</t>
  </si>
  <si>
    <t>support recommandé</t>
  </si>
  <si>
    <t>T10-HLB-CLA-1</t>
  </si>
  <si>
    <t>T10-HLB-CLA-2</t>
  </si>
  <si>
    <t>Unité</t>
  </si>
  <si>
    <t>jour</t>
  </si>
  <si>
    <t>Durée de déploiement</t>
  </si>
  <si>
    <t>Date de déploiement</t>
  </si>
  <si>
    <t>Référence échantillon</t>
  </si>
  <si>
    <t>SUPPORT</t>
  </si>
  <si>
    <t>200 mg</t>
  </si>
  <si>
    <t>Support</t>
  </si>
  <si>
    <t>g</t>
  </si>
  <si>
    <t>Quantité de phase</t>
  </si>
  <si>
    <t>Durée de déploiement (j)</t>
  </si>
  <si>
    <t>Alerte sur la pertinence du calcul</t>
  </si>
  <si>
    <t>Concentration moyenne intégrée EAU</t>
  </si>
  <si>
    <t>Code remarque Concentration moyenne intégrée EAU</t>
  </si>
  <si>
    <t>Paramètre</t>
  </si>
  <si>
    <t>Masse paramètre</t>
  </si>
  <si>
    <t>Code  remarque paramètre</t>
  </si>
  <si>
    <t>Code remarque masse paramètre</t>
  </si>
  <si>
    <t>POCIS-HLB</t>
  </si>
  <si>
    <t>code SANDRE associé</t>
  </si>
  <si>
    <t>POCIS-GLY</t>
  </si>
  <si>
    <t>SANDRE paramètre</t>
  </si>
  <si>
    <t>Masse de phase adsorbante initiale théorique</t>
  </si>
  <si>
    <t>Dans l'ensemble du document:</t>
  </si>
  <si>
    <t>L'onglet Descriptif_Substances contient les éléments spécifiques des paramètres mesurés</t>
  </si>
  <si>
    <t>Les cellules calculées, verrouillées, sont identifiées en vert</t>
  </si>
  <si>
    <t>L'onglet REF_Rs, verrouillé, contient les Rs validés à ce jour par AQUAREF</t>
  </si>
  <si>
    <t>Les cellules à compléter sont identifiées en gris</t>
  </si>
  <si>
    <t>L'onglet Descriptif_Echantillonneur contient les éléments spécifiques des campagnes de déploiement, indépendamment des paramètres suivis</t>
  </si>
  <si>
    <r>
      <t>L'identification des paramètres</t>
    </r>
    <r>
      <rPr>
        <sz val="8"/>
        <color theme="1"/>
        <rFont val="Calibri"/>
        <family val="2"/>
        <scheme val="minor"/>
      </rPr>
      <t>  </t>
    </r>
    <r>
      <rPr>
        <sz val="11"/>
        <color rgb="FF000000"/>
        <rFont val="Calibri"/>
        <family val="2"/>
        <scheme val="minor"/>
      </rPr>
      <t xml:space="preserve"> se fait via leur code SANDRE pour éviter toute erreur</t>
    </r>
  </si>
  <si>
    <t xml:space="preserve">Différents messages d'alerte ont  été créés: </t>
  </si>
  <si>
    <r>
      <t xml:space="preserve">Colonne I, si la quantité de phase adsorbante analysée est inférieure à 0.1 g (la quantité théorique étant de 0.2g) , l'alerte </t>
    </r>
    <r>
      <rPr>
        <i/>
        <sz val="11"/>
        <color rgb="FFED7D31"/>
        <rFont val="Calibri"/>
        <family val="2"/>
        <scheme val="minor"/>
      </rPr>
      <t xml:space="preserve">perte significative de phase </t>
    </r>
    <r>
      <rPr>
        <sz val="11"/>
        <color rgb="FF000000"/>
        <rFont val="Calibri"/>
        <family val="2"/>
        <scheme val="minor"/>
      </rPr>
      <t>apparait</t>
    </r>
  </si>
  <si>
    <r>
      <t xml:space="preserve">Colonne M, si le support POCIS utilisé n'est pas celui préconisé, l'alerte </t>
    </r>
    <r>
      <rPr>
        <i/>
        <sz val="11"/>
        <color rgb="FFED7D31"/>
        <rFont val="Calibri"/>
        <family val="2"/>
        <scheme val="minor"/>
      </rPr>
      <t>support non adapté</t>
    </r>
    <r>
      <rPr>
        <sz val="11"/>
        <color rgb="FF000000"/>
        <rFont val="Calibri"/>
        <family val="2"/>
        <scheme val="minor"/>
      </rPr>
      <t xml:space="preserve"> apparait, le calcul de la concentration moyenne intégrée n'est pas réalisable ( code remarque 0)</t>
    </r>
  </si>
  <si>
    <r>
      <t xml:space="preserve">APPLICABILITE DU CALCULATEUR: </t>
    </r>
    <r>
      <rPr>
        <sz val="14"/>
        <color theme="1"/>
        <rFont val="Calibri"/>
        <family val="2"/>
        <scheme val="minor"/>
      </rPr>
      <t>Ce calculateur est utilisable pour le calcul des concentrations moyennes intégrées dans les eaux de surface continentales (hors plan d’eau) et pour les couples support/substances référencés dans l'onglet REF_Rs. Cette liste de substances sera incrémentée au fur et à mesure des mises à jour par AQUAREF. L'utilisateur devra se conformer aux préconisations présentées dans les guides AQUAREF associés. Des compléments d'information, notamment concernant les formules de calcul utilisées dans cet utilitaire sont détaillés dans les supports de formation et disponibles sur le site AQUAREF. Les propositions techniques  présentées dans ce document ne préjugent pas de l’applicabilité réglementaire de ces outils qui doit être vérifiée dans les textes concernés.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</si>
</sst>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dd/mm/yyyy\ hh:mm:ss"/>
    <numFmt numFmtId="165" formatCode="_-* #,##0_-;\-* #,##0_-;_-* &quot;-&quot;??_-;_-@_-"/>
    <numFmt numFmtId="166" formatCode="_-* #,##0.000\ _€_-;\-* #,##0.000\ _€_-;_-* &quot;-&quot;??\ _€_-;_-@_-"/>
    <numFmt numFmtId="167" formatCode="0.000"/>
    <numFmt numFmtId="168" formatCode="0.0"/>
    <numFmt numFmtId="169" formatCode="_-* #,##0.0_-;\-* #,##0.0_-;_-* &quot;-&quot;??_-;_-@_-"/>
  </numFmts>
  <fonts count="18" x14ac:knownFonts="1">
    <font>
      <sz val="11"/>
      <color theme="1"/>
      <name val="Calibri"/>
      <family val="2"/>
      <scheme val="minor"/>
    </font>
    <font>
      <sz val="10"/>
      <name val="Arial"/>
      <family val="2"/>
    </font>
    <font>
      <sz val="11"/>
      <color theme="1"/>
      <name val="Calibri"/>
      <family val="2"/>
      <scheme val="minor"/>
    </font>
    <font>
      <b/>
      <sz val="11"/>
      <color theme="1"/>
      <name val="Calibri"/>
      <family val="2"/>
      <scheme val="minor"/>
    </font>
    <font>
      <sz val="12"/>
      <color theme="1"/>
      <name val="Calibri"/>
      <family val="2"/>
      <scheme val="minor"/>
    </font>
    <font>
      <sz val="12"/>
      <name val="Calibri"/>
      <family val="2"/>
      <scheme val="minor"/>
    </font>
    <font>
      <b/>
      <sz val="12"/>
      <name val="Calibri"/>
      <family val="2"/>
      <scheme val="minor"/>
    </font>
    <font>
      <sz val="14"/>
      <name val="Arial"/>
      <family val="2"/>
    </font>
    <font>
      <b/>
      <sz val="11"/>
      <color rgb="FF000000"/>
      <name val="Calibri"/>
      <family val="2"/>
    </font>
    <font>
      <sz val="11"/>
      <color theme="1"/>
      <name val="Calibri"/>
      <family val="2"/>
    </font>
    <font>
      <sz val="11"/>
      <name val="Calibri"/>
      <family val="2"/>
    </font>
    <font>
      <b/>
      <sz val="12"/>
      <color rgb="FF000000"/>
      <name val="Calibri"/>
      <family val="2"/>
      <scheme val="minor"/>
    </font>
    <font>
      <sz val="12"/>
      <color rgb="FF000000"/>
      <name val="Calibri"/>
      <family val="2"/>
      <scheme val="minor"/>
    </font>
    <font>
      <sz val="14"/>
      <color theme="1"/>
      <name val="Calibri"/>
      <family val="2"/>
      <scheme val="minor"/>
    </font>
    <font>
      <b/>
      <sz val="14"/>
      <color theme="1"/>
      <name val="Calibri"/>
      <family val="2"/>
      <scheme val="minor"/>
    </font>
    <font>
      <sz val="11"/>
      <color rgb="FF000000"/>
      <name val="Calibri"/>
      <family val="2"/>
      <scheme val="minor"/>
    </font>
    <font>
      <sz val="8"/>
      <color theme="1"/>
      <name val="Calibri"/>
      <family val="2"/>
      <scheme val="minor"/>
    </font>
    <font>
      <i/>
      <sz val="11"/>
      <color rgb="FFED7D31"/>
      <name val="Calibri"/>
      <family val="2"/>
      <scheme val="minor"/>
    </font>
  </fonts>
  <fills count="12">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00B0F0"/>
        <bgColor indexed="64"/>
      </patternFill>
    </fill>
    <fill>
      <patternFill patternType="solid">
        <fgColor theme="4" tint="0.39997558519241921"/>
        <bgColor indexed="64"/>
      </patternFill>
    </fill>
    <fill>
      <patternFill patternType="solid">
        <fgColor theme="4" tint="0.39997558519241921"/>
        <bgColor rgb="FF000000"/>
      </patternFill>
    </fill>
    <fill>
      <patternFill patternType="solid">
        <fgColor rgb="FFEBF1DE"/>
        <bgColor rgb="FF000000"/>
      </patternFill>
    </fill>
    <fill>
      <patternFill patternType="solid">
        <fgColor theme="5" tint="0.59999389629810485"/>
        <bgColor indexed="64"/>
      </patternFill>
    </fill>
    <fill>
      <patternFill patternType="solid">
        <fgColor rgb="FFBFBFBF"/>
        <bgColor indexed="64"/>
      </patternFill>
    </fill>
    <fill>
      <patternFill patternType="solid">
        <fgColor rgb="FFC6E0B4"/>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diagonal/>
    </border>
    <border>
      <left/>
      <right style="double">
        <color rgb="FFFF0000"/>
      </right>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s>
  <cellStyleXfs count="4">
    <xf numFmtId="0" fontId="0" fillId="0" borderId="0"/>
    <xf numFmtId="0" fontId="1" fillId="0" borderId="0"/>
    <xf numFmtId="9" fontId="1" fillId="0" borderId="0" applyFont="0" applyFill="0" applyBorder="0" applyAlignment="0" applyProtection="0"/>
    <xf numFmtId="43" fontId="2" fillId="0" borderId="0" applyFont="0" applyFill="0" applyBorder="0" applyAlignment="0" applyProtection="0"/>
  </cellStyleXfs>
  <cellXfs count="78">
    <xf numFmtId="0" fontId="0" fillId="0" borderId="0" xfId="0"/>
    <xf numFmtId="0" fontId="5" fillId="0" borderId="1" xfId="1" applyFont="1" applyBorder="1"/>
    <xf numFmtId="0" fontId="4" fillId="3" borderId="1" xfId="0" applyFont="1" applyFill="1" applyBorder="1" applyProtection="1">
      <protection locked="0"/>
    </xf>
    <xf numFmtId="164" fontId="4" fillId="3" borderId="1" xfId="0" applyNumberFormat="1" applyFont="1" applyFill="1" applyBorder="1" applyProtection="1">
      <protection locked="0"/>
    </xf>
    <xf numFmtId="165" fontId="5" fillId="3" borderId="1" xfId="3" applyNumberFormat="1" applyFont="1" applyFill="1" applyBorder="1" applyProtection="1">
      <protection locked="0"/>
    </xf>
    <xf numFmtId="0" fontId="5" fillId="3" borderId="1" xfId="1" applyFont="1" applyFill="1" applyBorder="1" applyProtection="1">
      <protection locked="0"/>
    </xf>
    <xf numFmtId="0" fontId="5" fillId="3" borderId="1" xfId="1" applyFont="1" applyFill="1" applyBorder="1" applyAlignment="1" applyProtection="1">
      <alignment horizontal="center"/>
      <protection locked="0"/>
    </xf>
    <xf numFmtId="0" fontId="4" fillId="3" borderId="1" xfId="0" applyFont="1" applyFill="1" applyBorder="1" applyAlignment="1" applyProtection="1">
      <alignment horizontal="center"/>
      <protection locked="0"/>
    </xf>
    <xf numFmtId="0" fontId="4" fillId="3" borderId="1" xfId="1" applyFont="1" applyFill="1" applyBorder="1" applyProtection="1">
      <protection locked="0"/>
    </xf>
    <xf numFmtId="0" fontId="4" fillId="4" borderId="1" xfId="0" applyFont="1" applyFill="1" applyBorder="1" applyProtection="1">
      <protection hidden="1"/>
    </xf>
    <xf numFmtId="0" fontId="5" fillId="4" borderId="1" xfId="1" applyFont="1" applyFill="1" applyBorder="1" applyAlignment="1" applyProtection="1">
      <alignment horizontal="center"/>
      <protection hidden="1"/>
    </xf>
    <xf numFmtId="0" fontId="6" fillId="5" borderId="1" xfId="1" applyFont="1" applyFill="1" applyBorder="1" applyAlignment="1">
      <alignment horizontal="center" vertical="center" wrapText="1"/>
    </xf>
    <xf numFmtId="0" fontId="7" fillId="0" borderId="0" xfId="1" applyFont="1" applyAlignment="1">
      <alignment horizontal="center"/>
    </xf>
    <xf numFmtId="2" fontId="7" fillId="0" borderId="0" xfId="1" applyNumberFormat="1" applyFont="1" applyAlignment="1">
      <alignment horizontal="center"/>
    </xf>
    <xf numFmtId="167" fontId="5" fillId="2" borderId="1" xfId="1" applyNumberFormat="1" applyFont="1" applyFill="1" applyBorder="1" applyAlignment="1" applyProtection="1">
      <alignment horizontal="center"/>
      <protection hidden="1"/>
    </xf>
    <xf numFmtId="0" fontId="5" fillId="2" borderId="1" xfId="1" applyFont="1" applyFill="1" applyBorder="1" applyProtection="1">
      <protection hidden="1"/>
    </xf>
    <xf numFmtId="0" fontId="5" fillId="0" borderId="1" xfId="1" applyFont="1" applyBorder="1" applyAlignment="1" applyProtection="1">
      <alignment horizontal="center"/>
      <protection hidden="1"/>
    </xf>
    <xf numFmtId="0" fontId="5" fillId="0" borderId="1" xfId="1" applyFont="1" applyBorder="1" applyProtection="1">
      <protection hidden="1"/>
    </xf>
    <xf numFmtId="0" fontId="5" fillId="2" borderId="1" xfId="1" applyFont="1" applyFill="1" applyBorder="1" applyAlignment="1" applyProtection="1">
      <alignment horizontal="center"/>
      <protection hidden="1"/>
    </xf>
    <xf numFmtId="168" fontId="8" fillId="7" borderId="1" xfId="0" applyNumberFormat="1" applyFont="1" applyFill="1" applyBorder="1" applyAlignment="1">
      <alignment horizontal="center"/>
    </xf>
    <xf numFmtId="168" fontId="10" fillId="8" borderId="1" xfId="0" applyNumberFormat="1" applyFont="1" applyFill="1" applyBorder="1" applyAlignment="1">
      <alignment horizontal="center"/>
    </xf>
    <xf numFmtId="168" fontId="9" fillId="8" borderId="0" xfId="0" applyNumberFormat="1" applyFont="1" applyFill="1" applyAlignment="1">
      <alignment horizontal="center"/>
    </xf>
    <xf numFmtId="0" fontId="5" fillId="0" borderId="1" xfId="1" applyFont="1" applyBorder="1" applyProtection="1">
      <protection locked="0"/>
    </xf>
    <xf numFmtId="0" fontId="5" fillId="0" borderId="1" xfId="1" applyFont="1" applyBorder="1" applyAlignment="1" applyProtection="1">
      <alignment horizontal="center"/>
      <protection locked="0"/>
    </xf>
    <xf numFmtId="0" fontId="4" fillId="0" borderId="1" xfId="1" applyFont="1" applyBorder="1" applyProtection="1">
      <protection locked="0"/>
    </xf>
    <xf numFmtId="167" fontId="5" fillId="0" borderId="1" xfId="1" applyNumberFormat="1" applyFont="1" applyBorder="1" applyAlignment="1" applyProtection="1">
      <alignment horizontal="center"/>
      <protection hidden="1"/>
    </xf>
    <xf numFmtId="168" fontId="3" fillId="6" borderId="1" xfId="0" applyNumberFormat="1" applyFont="1" applyFill="1" applyBorder="1" applyAlignment="1">
      <alignment horizontal="center" vertical="center"/>
    </xf>
    <xf numFmtId="0" fontId="6" fillId="0" borderId="1" xfId="1" applyFont="1" applyBorder="1" applyAlignment="1">
      <alignment horizontal="center" vertical="center" wrapText="1"/>
    </xf>
    <xf numFmtId="0" fontId="5" fillId="0" borderId="0" xfId="1" applyFont="1" applyAlignment="1">
      <alignment horizontal="center"/>
    </xf>
    <xf numFmtId="0" fontId="4" fillId="0" borderId="8" xfId="0" applyFont="1" applyBorder="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3" fillId="6" borderId="1" xfId="0" applyFont="1" applyFill="1" applyBorder="1" applyAlignment="1" applyProtection="1">
      <alignment vertical="center"/>
      <protection locked="0"/>
    </xf>
    <xf numFmtId="168" fontId="3" fillId="6" borderId="1" xfId="0" applyNumberFormat="1" applyFont="1" applyFill="1" applyBorder="1" applyAlignment="1" applyProtection="1">
      <alignment horizontal="center" vertical="center" wrapText="1"/>
      <protection locked="0"/>
    </xf>
    <xf numFmtId="0" fontId="4" fillId="4" borderId="1" xfId="0" applyFont="1" applyFill="1" applyBorder="1" applyProtection="1">
      <protection locked="0"/>
    </xf>
    <xf numFmtId="168" fontId="5" fillId="9" borderId="1" xfId="1" applyNumberFormat="1" applyFont="1" applyFill="1" applyBorder="1" applyProtection="1">
      <protection locked="0"/>
    </xf>
    <xf numFmtId="168" fontId="3" fillId="6" borderId="1" xfId="0" applyNumberFormat="1" applyFont="1" applyFill="1" applyBorder="1" applyAlignment="1" applyProtection="1">
      <alignment horizontal="center" vertical="center"/>
      <protection locked="0"/>
    </xf>
    <xf numFmtId="168" fontId="3" fillId="6" borderId="1" xfId="0" applyNumberFormat="1" applyFont="1" applyFill="1" applyBorder="1" applyAlignment="1" applyProtection="1">
      <alignment horizontal="center" vertical="center" wrapText="1"/>
      <protection hidden="1"/>
    </xf>
    <xf numFmtId="168" fontId="3" fillId="6" borderId="1" xfId="0" applyNumberFormat="1" applyFont="1" applyFill="1" applyBorder="1" applyAlignment="1" applyProtection="1">
      <alignment horizontal="center" vertical="center"/>
      <protection hidden="1"/>
    </xf>
    <xf numFmtId="166" fontId="5" fillId="2" borderId="1" xfId="1" applyNumberFormat="1" applyFont="1" applyFill="1" applyBorder="1" applyProtection="1">
      <protection hidden="1"/>
    </xf>
    <xf numFmtId="0" fontId="4" fillId="2" borderId="1" xfId="0" applyFont="1" applyFill="1" applyBorder="1" applyAlignment="1" applyProtection="1">
      <alignment horizontal="center"/>
      <protection hidden="1"/>
    </xf>
    <xf numFmtId="0" fontId="4" fillId="2" borderId="1" xfId="1" applyFont="1" applyFill="1" applyBorder="1" applyProtection="1">
      <protection hidden="1"/>
    </xf>
    <xf numFmtId="0" fontId="4" fillId="0" borderId="1" xfId="1" applyFont="1" applyBorder="1" applyProtection="1">
      <protection hidden="1"/>
    </xf>
    <xf numFmtId="169" fontId="5" fillId="3" borderId="1" xfId="3" applyNumberFormat="1" applyFont="1" applyFill="1" applyBorder="1" applyAlignment="1" applyProtection="1">
      <alignment horizontal="center"/>
      <protection locked="0"/>
    </xf>
    <xf numFmtId="0" fontId="3" fillId="6" borderId="1" xfId="0" applyFont="1" applyFill="1" applyBorder="1" applyProtection="1">
      <protection locked="0"/>
    </xf>
    <xf numFmtId="168" fontId="3" fillId="6" borderId="1" xfId="0" applyNumberFormat="1" applyFont="1" applyFill="1" applyBorder="1" applyAlignment="1" applyProtection="1">
      <alignment horizontal="center"/>
      <protection locked="0"/>
    </xf>
    <xf numFmtId="0" fontId="4" fillId="0" borderId="1" xfId="0" applyFont="1" applyBorder="1"/>
    <xf numFmtId="0" fontId="5" fillId="0" borderId="1" xfId="1" applyFont="1" applyBorder="1" applyAlignment="1">
      <alignment horizontal="center"/>
    </xf>
    <xf numFmtId="0" fontId="11" fillId="5" borderId="4" xfId="0" applyFont="1" applyFill="1" applyBorder="1" applyAlignment="1">
      <alignment horizontal="center" vertical="center"/>
    </xf>
    <xf numFmtId="0" fontId="5" fillId="0" borderId="5" xfId="1" applyFont="1" applyBorder="1" applyAlignment="1">
      <alignment horizontal="center"/>
    </xf>
    <xf numFmtId="0" fontId="12" fillId="0" borderId="1" xfId="0" applyFont="1" applyBorder="1" applyAlignment="1">
      <alignment horizontal="center" vertical="center"/>
    </xf>
    <xf numFmtId="2" fontId="12" fillId="0" borderId="1" xfId="0" applyNumberFormat="1" applyFont="1" applyBorder="1" applyAlignment="1">
      <alignment horizontal="center" vertical="center"/>
    </xf>
    <xf numFmtId="2" fontId="12" fillId="0" borderId="9" xfId="0" applyNumberFormat="1" applyFont="1" applyBorder="1" applyAlignment="1">
      <alignment horizontal="center" vertical="center"/>
    </xf>
    <xf numFmtId="0" fontId="5" fillId="0" borderId="6" xfId="1" applyFont="1" applyBorder="1" applyAlignment="1">
      <alignment horizontal="center"/>
    </xf>
    <xf numFmtId="0" fontId="12" fillId="0" borderId="7" xfId="0" applyFont="1" applyBorder="1" applyAlignment="1">
      <alignment horizontal="center" vertical="center"/>
    </xf>
    <xf numFmtId="2" fontId="12" fillId="0" borderId="10" xfId="0" applyNumberFormat="1" applyFont="1" applyBorder="1" applyAlignment="1">
      <alignment horizontal="center" vertical="center"/>
    </xf>
    <xf numFmtId="0" fontId="6" fillId="5" borderId="3" xfId="1" applyFont="1" applyFill="1" applyBorder="1" applyAlignment="1">
      <alignment horizontal="center" vertical="center"/>
    </xf>
    <xf numFmtId="2" fontId="6" fillId="5" borderId="3" xfId="1" applyNumberFormat="1" applyFont="1" applyFill="1" applyBorder="1" applyAlignment="1">
      <alignment horizontal="center" vertical="center"/>
    </xf>
    <xf numFmtId="0" fontId="6" fillId="5" borderId="2" xfId="1" applyFont="1" applyFill="1" applyBorder="1" applyAlignment="1">
      <alignment horizontal="center" vertical="center"/>
    </xf>
    <xf numFmtId="0" fontId="6" fillId="5" borderId="0" xfId="1" applyFont="1" applyFill="1" applyAlignment="1">
      <alignment horizontal="center" vertical="center" wrapText="1"/>
    </xf>
    <xf numFmtId="0" fontId="4" fillId="2" borderId="1" xfId="0" applyFont="1" applyFill="1" applyBorder="1" applyAlignment="1" applyProtection="1">
      <alignment horizontal="center" wrapText="1"/>
      <protection locked="0"/>
    </xf>
    <xf numFmtId="0" fontId="5" fillId="2" borderId="1" xfId="1" applyFont="1" applyFill="1" applyBorder="1" applyAlignment="1" applyProtection="1">
      <alignment horizontal="center" wrapText="1"/>
      <protection locked="0"/>
    </xf>
    <xf numFmtId="0" fontId="15" fillId="0" borderId="0" xfId="0" applyFont="1" applyAlignment="1">
      <alignment vertical="center"/>
    </xf>
    <xf numFmtId="0" fontId="15" fillId="10" borderId="0" xfId="0" applyFont="1" applyFill="1" applyAlignment="1">
      <alignment vertical="center"/>
    </xf>
    <xf numFmtId="0" fontId="15" fillId="11" borderId="0" xfId="0" applyFont="1" applyFill="1" applyAlignment="1">
      <alignment vertical="center"/>
    </xf>
    <xf numFmtId="0" fontId="0" fillId="0" borderId="0" xfId="0" applyAlignment="1">
      <alignment wrapText="1"/>
    </xf>
    <xf numFmtId="0" fontId="15" fillId="0" borderId="0" xfId="0" applyFont="1" applyAlignment="1">
      <alignment vertical="center" wrapText="1"/>
    </xf>
    <xf numFmtId="0" fontId="14" fillId="0" borderId="14" xfId="0" applyFont="1" applyBorder="1" applyAlignment="1">
      <alignment horizontal="justify" vertical="center" wrapText="1"/>
    </xf>
    <xf numFmtId="0" fontId="13" fillId="0" borderId="15" xfId="0" applyFont="1" applyBorder="1" applyAlignment="1">
      <alignment horizontal="justify" vertical="center" wrapText="1"/>
    </xf>
    <xf numFmtId="0" fontId="13" fillId="0" borderId="16" xfId="0" applyFont="1" applyBorder="1" applyAlignment="1">
      <alignment horizontal="justify" vertical="center" wrapText="1"/>
    </xf>
    <xf numFmtId="0" fontId="13" fillId="0" borderId="17" xfId="0" applyFont="1" applyBorder="1" applyAlignment="1">
      <alignment horizontal="justify" vertical="center" wrapText="1"/>
    </xf>
    <xf numFmtId="0" fontId="13" fillId="0" borderId="0" xfId="0" applyFont="1" applyAlignment="1">
      <alignment horizontal="justify" vertical="center" wrapText="1"/>
    </xf>
    <xf numFmtId="0" fontId="13" fillId="0" borderId="18" xfId="0" applyFont="1" applyBorder="1" applyAlignment="1">
      <alignment horizontal="justify" vertical="center" wrapText="1"/>
    </xf>
    <xf numFmtId="0" fontId="13" fillId="0" borderId="19" xfId="0" applyFont="1" applyBorder="1" applyAlignment="1">
      <alignment horizontal="justify" vertical="center" wrapText="1"/>
    </xf>
    <xf numFmtId="0" fontId="13" fillId="0" borderId="20" xfId="0" applyFont="1" applyBorder="1" applyAlignment="1">
      <alignment horizontal="justify" vertical="center" wrapText="1"/>
    </xf>
    <xf numFmtId="0" fontId="13" fillId="0" borderId="21" xfId="0" applyFont="1" applyBorder="1" applyAlignment="1">
      <alignment horizontal="justify" vertical="center" wrapText="1"/>
    </xf>
    <xf numFmtId="0" fontId="15" fillId="0" borderId="0" xfId="0" applyFont="1" applyAlignment="1">
      <alignment vertical="center"/>
    </xf>
  </cellXfs>
  <cellStyles count="4">
    <cellStyle name="Milliers" xfId="3" builtinId="3"/>
    <cellStyle name="Normal" xfId="0" builtinId="0"/>
    <cellStyle name="Normal 2" xfId="1" xr:uid="{00000000-0005-0000-0000-000002000000}"/>
    <cellStyle name="Pourcentage 2" xfId="2" xr:uid="{00000000-0005-0000-0000-000003000000}"/>
  </cellStyles>
  <dxfs count="10">
    <dxf>
      <font>
        <b val="0"/>
        <i/>
        <strike val="0"/>
        <color theme="5"/>
      </font>
    </dxf>
    <dxf>
      <font>
        <color theme="9" tint="0.79998168889431442"/>
      </font>
      <fill>
        <patternFill>
          <bgColor theme="9" tint="0.79998168889431442"/>
        </patternFill>
      </fill>
    </dxf>
    <dxf>
      <font>
        <color theme="5"/>
      </font>
      <fill>
        <patternFill>
          <bgColor theme="9" tint="0.79998168889431442"/>
        </patternFill>
      </fill>
    </dxf>
    <dxf>
      <fill>
        <patternFill>
          <bgColor theme="9" tint="0.79998168889431442"/>
        </patternFill>
      </fill>
    </dxf>
    <dxf>
      <font>
        <color theme="5" tint="0.79998168889431442"/>
      </font>
    </dxf>
    <dxf>
      <font>
        <color theme="5" tint="0.79998168889431442"/>
      </font>
    </dxf>
    <dxf>
      <font>
        <b val="0"/>
        <i/>
        <strike val="0"/>
        <color theme="5"/>
      </font>
    </dxf>
    <dxf>
      <font>
        <color theme="9" tint="0.79998168889431442"/>
      </font>
    </dxf>
    <dxf>
      <font>
        <color theme="5" tint="0.79998168889431442"/>
      </font>
    </dxf>
    <dxf>
      <font>
        <color theme="9"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7"/>
  <sheetViews>
    <sheetView tabSelected="1" view="pageLayout" topLeftCell="A9" zoomScale="90" zoomScaleNormal="100" zoomScalePageLayoutView="90" workbookViewId="0">
      <selection activeCell="A11" sqref="A11"/>
    </sheetView>
  </sheetViews>
  <sheetFormatPr baseColWidth="10" defaultRowHeight="14.5" x14ac:dyDescent="0.35"/>
  <cols>
    <col min="1" max="1" width="74.453125" bestFit="1" customWidth="1"/>
    <col min="2" max="2" width="40.90625" customWidth="1"/>
    <col min="3" max="3" width="8.6328125" customWidth="1"/>
  </cols>
  <sheetData>
    <row r="1" spans="1:4" ht="46.25" customHeight="1" thickBot="1" x14ac:dyDescent="0.4"/>
    <row r="2" spans="1:4" ht="15" thickTop="1" x14ac:dyDescent="0.35">
      <c r="A2" s="68" t="s">
        <v>57</v>
      </c>
      <c r="B2" s="69"/>
      <c r="C2" s="69"/>
      <c r="D2" s="70"/>
    </row>
    <row r="3" spans="1:4" x14ac:dyDescent="0.35">
      <c r="A3" s="71"/>
      <c r="B3" s="72"/>
      <c r="C3" s="72"/>
      <c r="D3" s="73"/>
    </row>
    <row r="4" spans="1:4" x14ac:dyDescent="0.35">
      <c r="A4" s="71"/>
      <c r="B4" s="72"/>
      <c r="C4" s="72"/>
      <c r="D4" s="73"/>
    </row>
    <row r="5" spans="1:4" ht="84.65" customHeight="1" thickBot="1" x14ac:dyDescent="0.4">
      <c r="A5" s="74"/>
      <c r="B5" s="75"/>
      <c r="C5" s="75"/>
      <c r="D5" s="76"/>
    </row>
    <row r="6" spans="1:4" ht="15" thickTop="1" x14ac:dyDescent="0.35"/>
    <row r="7" spans="1:4" x14ac:dyDescent="0.35">
      <c r="A7" s="63" t="s">
        <v>47</v>
      </c>
    </row>
    <row r="8" spans="1:4" x14ac:dyDescent="0.35">
      <c r="A8" s="64" t="s">
        <v>51</v>
      </c>
    </row>
    <row r="9" spans="1:4" ht="21.65" customHeight="1" x14ac:dyDescent="0.35">
      <c r="A9" s="65" t="s">
        <v>49</v>
      </c>
    </row>
    <row r="10" spans="1:4" ht="34.25" customHeight="1" x14ac:dyDescent="0.35">
      <c r="A10" s="67" t="s">
        <v>52</v>
      </c>
      <c r="B10" s="67"/>
      <c r="C10" s="66"/>
      <c r="D10" s="66"/>
    </row>
    <row r="11" spans="1:4" x14ac:dyDescent="0.35">
      <c r="A11" s="63" t="s">
        <v>48</v>
      </c>
    </row>
    <row r="12" spans="1:4" x14ac:dyDescent="0.35">
      <c r="A12" s="63" t="s">
        <v>50</v>
      </c>
    </row>
    <row r="13" spans="1:4" x14ac:dyDescent="0.35">
      <c r="A13" s="77" t="s">
        <v>53</v>
      </c>
      <c r="B13" s="77"/>
    </row>
    <row r="15" spans="1:4" ht="27" customHeight="1" x14ac:dyDescent="0.35">
      <c r="A15" s="67" t="s">
        <v>54</v>
      </c>
      <c r="B15" s="67"/>
    </row>
    <row r="16" spans="1:4" ht="19.75" customHeight="1" x14ac:dyDescent="0.35">
      <c r="A16" s="77" t="s">
        <v>55</v>
      </c>
      <c r="B16" s="77"/>
      <c r="C16" s="77"/>
    </row>
    <row r="17" spans="1:4" ht="28.75" customHeight="1" x14ac:dyDescent="0.35">
      <c r="A17" s="67" t="s">
        <v>56</v>
      </c>
      <c r="B17" s="67"/>
      <c r="C17" s="67"/>
      <c r="D17" s="67"/>
    </row>
  </sheetData>
  <sheetProtection algorithmName="SHA-512" hashValue="9KVjTH2+RbSUR+MpJnlBQU4mTavj6IzR+zUz6opi8CspP6jAl2kagkv1Xs1RqPsPzGODbqxsMS8Zcv28z7DeGg==" saltValue="nhcCLJxeAky3YA8EhbTFXg==" spinCount="100000" sheet="1" objects="1" scenarios="1"/>
  <mergeCells count="6">
    <mergeCell ref="A17:D17"/>
    <mergeCell ref="A2:D5"/>
    <mergeCell ref="A13:B13"/>
    <mergeCell ref="A15:B15"/>
    <mergeCell ref="A10:B10"/>
    <mergeCell ref="A16:C16"/>
  </mergeCells>
  <pageMargins left="0.7" right="0.7" top="0.75" bottom="0.75" header="0.3" footer="0.3"/>
  <pageSetup paperSize="9" scale="9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E200"/>
  <sheetViews>
    <sheetView workbookViewId="0">
      <selection activeCell="C28" sqref="C28"/>
    </sheetView>
  </sheetViews>
  <sheetFormatPr baseColWidth="10" defaultColWidth="11.54296875" defaultRowHeight="15.5" x14ac:dyDescent="0.35"/>
  <cols>
    <col min="1" max="1" width="21.453125" style="5" bestFit="1" customWidth="1"/>
    <col min="2" max="2" width="20.08984375" style="5" bestFit="1" customWidth="1"/>
    <col min="3" max="3" width="24.453125" style="5" bestFit="1" customWidth="1"/>
    <col min="4" max="4" width="5.54296875" style="21" bestFit="1" customWidth="1"/>
    <col min="5" max="5" width="16.453125" bestFit="1" customWidth="1"/>
  </cols>
  <sheetData>
    <row r="1" spans="1:5" ht="14.5" x14ac:dyDescent="0.35">
      <c r="A1" s="45" t="s">
        <v>28</v>
      </c>
      <c r="B1" s="46" t="s">
        <v>27</v>
      </c>
      <c r="C1" s="46" t="s">
        <v>26</v>
      </c>
      <c r="D1" s="19" t="s">
        <v>24</v>
      </c>
      <c r="E1" s="37" t="s">
        <v>33</v>
      </c>
    </row>
    <row r="2" spans="1:5" x14ac:dyDescent="0.35">
      <c r="A2" s="2" t="s">
        <v>22</v>
      </c>
      <c r="B2" s="3">
        <v>44490</v>
      </c>
      <c r="C2" s="44">
        <v>14</v>
      </c>
      <c r="D2" s="20" t="s">
        <v>25</v>
      </c>
      <c r="E2" s="7">
        <v>0.2</v>
      </c>
    </row>
    <row r="3" spans="1:5" x14ac:dyDescent="0.35">
      <c r="A3" s="2" t="s">
        <v>23</v>
      </c>
      <c r="B3" s="3">
        <v>44481</v>
      </c>
      <c r="C3" s="44">
        <v>14</v>
      </c>
      <c r="D3" s="20" t="s">
        <v>25</v>
      </c>
      <c r="E3" s="7">
        <v>0.1</v>
      </c>
    </row>
    <row r="4" spans="1:5" x14ac:dyDescent="0.35">
      <c r="B4" s="3"/>
      <c r="C4" s="4"/>
      <c r="D4" s="20" t="s">
        <v>25</v>
      </c>
      <c r="E4" s="7">
        <v>0.1</v>
      </c>
    </row>
    <row r="5" spans="1:5" x14ac:dyDescent="0.35">
      <c r="B5" s="3"/>
      <c r="C5" s="4"/>
      <c r="D5" s="20" t="s">
        <v>25</v>
      </c>
      <c r="E5" s="4"/>
    </row>
    <row r="6" spans="1:5" x14ac:dyDescent="0.35">
      <c r="B6" s="3"/>
      <c r="C6" s="4"/>
      <c r="D6" s="20" t="s">
        <v>25</v>
      </c>
      <c r="E6" s="4"/>
    </row>
    <row r="7" spans="1:5" x14ac:dyDescent="0.35">
      <c r="B7" s="3"/>
      <c r="C7" s="4"/>
      <c r="D7" s="20" t="s">
        <v>25</v>
      </c>
      <c r="E7" s="4"/>
    </row>
    <row r="8" spans="1:5" x14ac:dyDescent="0.35">
      <c r="B8" s="3"/>
      <c r="C8" s="4"/>
      <c r="D8" s="20" t="s">
        <v>25</v>
      </c>
      <c r="E8" s="4"/>
    </row>
    <row r="9" spans="1:5" x14ac:dyDescent="0.35">
      <c r="B9" s="3"/>
      <c r="C9" s="4"/>
      <c r="D9" s="20" t="s">
        <v>25</v>
      </c>
      <c r="E9" s="4"/>
    </row>
    <row r="10" spans="1:5" x14ac:dyDescent="0.35">
      <c r="B10" s="3"/>
      <c r="C10" s="4"/>
      <c r="D10" s="20" t="s">
        <v>25</v>
      </c>
      <c r="E10" s="4"/>
    </row>
    <row r="11" spans="1:5" x14ac:dyDescent="0.35">
      <c r="B11" s="3"/>
      <c r="C11" s="4"/>
      <c r="D11" s="20" t="s">
        <v>25</v>
      </c>
      <c r="E11" s="4"/>
    </row>
    <row r="12" spans="1:5" x14ac:dyDescent="0.35">
      <c r="B12" s="3"/>
      <c r="C12" s="4"/>
      <c r="D12" s="20" t="s">
        <v>25</v>
      </c>
      <c r="E12" s="4"/>
    </row>
    <row r="13" spans="1:5" x14ac:dyDescent="0.35">
      <c r="B13" s="3"/>
      <c r="C13" s="4"/>
      <c r="D13" s="20" t="s">
        <v>25</v>
      </c>
      <c r="E13" s="4"/>
    </row>
    <row r="14" spans="1:5" x14ac:dyDescent="0.35">
      <c r="B14" s="3"/>
      <c r="C14" s="4"/>
      <c r="D14" s="20" t="s">
        <v>25</v>
      </c>
      <c r="E14" s="4"/>
    </row>
    <row r="15" spans="1:5" x14ac:dyDescent="0.35">
      <c r="B15" s="3"/>
      <c r="C15" s="4"/>
      <c r="D15" s="20" t="s">
        <v>25</v>
      </c>
      <c r="E15" s="4"/>
    </row>
    <row r="16" spans="1:5" x14ac:dyDescent="0.35">
      <c r="B16" s="3"/>
      <c r="C16" s="4"/>
      <c r="D16" s="20" t="s">
        <v>25</v>
      </c>
      <c r="E16" s="4"/>
    </row>
    <row r="17" spans="2:5" x14ac:dyDescent="0.35">
      <c r="B17" s="3"/>
      <c r="C17" s="4"/>
      <c r="D17" s="20" t="s">
        <v>25</v>
      </c>
      <c r="E17" s="4"/>
    </row>
    <row r="18" spans="2:5" x14ac:dyDescent="0.35">
      <c r="B18" s="3"/>
      <c r="C18" s="4"/>
      <c r="D18" s="20" t="s">
        <v>25</v>
      </c>
      <c r="E18" s="4"/>
    </row>
    <row r="19" spans="2:5" x14ac:dyDescent="0.35">
      <c r="B19" s="3"/>
      <c r="C19" s="4"/>
      <c r="D19" s="20" t="s">
        <v>25</v>
      </c>
      <c r="E19" s="4"/>
    </row>
    <row r="20" spans="2:5" x14ac:dyDescent="0.35">
      <c r="B20" s="3"/>
      <c r="C20" s="4"/>
      <c r="D20" s="20" t="s">
        <v>25</v>
      </c>
      <c r="E20" s="4"/>
    </row>
    <row r="21" spans="2:5" x14ac:dyDescent="0.35">
      <c r="B21" s="3"/>
      <c r="C21" s="4"/>
      <c r="D21" s="20" t="s">
        <v>25</v>
      </c>
      <c r="E21" s="4"/>
    </row>
    <row r="22" spans="2:5" x14ac:dyDescent="0.35">
      <c r="B22" s="3"/>
      <c r="C22" s="4"/>
      <c r="D22" s="20" t="s">
        <v>25</v>
      </c>
      <c r="E22" s="4"/>
    </row>
    <row r="23" spans="2:5" x14ac:dyDescent="0.35">
      <c r="B23" s="3"/>
      <c r="C23" s="4"/>
      <c r="D23" s="20" t="s">
        <v>25</v>
      </c>
      <c r="E23" s="4"/>
    </row>
    <row r="24" spans="2:5" x14ac:dyDescent="0.35">
      <c r="B24" s="3"/>
      <c r="C24" s="4"/>
      <c r="D24" s="20" t="s">
        <v>25</v>
      </c>
      <c r="E24" s="4"/>
    </row>
    <row r="25" spans="2:5" x14ac:dyDescent="0.35">
      <c r="B25" s="3"/>
      <c r="C25" s="4"/>
      <c r="D25" s="20" t="s">
        <v>25</v>
      </c>
      <c r="E25" s="4"/>
    </row>
    <row r="26" spans="2:5" x14ac:dyDescent="0.35">
      <c r="B26" s="3"/>
      <c r="C26" s="4"/>
      <c r="D26" s="20" t="s">
        <v>25</v>
      </c>
      <c r="E26" s="4"/>
    </row>
    <row r="27" spans="2:5" x14ac:dyDescent="0.35">
      <c r="B27" s="3"/>
      <c r="C27" s="4"/>
      <c r="D27" s="20" t="s">
        <v>25</v>
      </c>
      <c r="E27" s="4"/>
    </row>
    <row r="28" spans="2:5" x14ac:dyDescent="0.35">
      <c r="B28" s="3"/>
      <c r="C28" s="4"/>
      <c r="D28" s="20" t="s">
        <v>25</v>
      </c>
      <c r="E28" s="4"/>
    </row>
    <row r="29" spans="2:5" x14ac:dyDescent="0.35">
      <c r="B29" s="3"/>
      <c r="C29" s="4"/>
      <c r="D29" s="20" t="s">
        <v>25</v>
      </c>
      <c r="E29" s="4"/>
    </row>
    <row r="30" spans="2:5" x14ac:dyDescent="0.35">
      <c r="B30" s="3"/>
      <c r="C30" s="4"/>
      <c r="D30" s="20" t="s">
        <v>25</v>
      </c>
      <c r="E30" s="4"/>
    </row>
    <row r="31" spans="2:5" x14ac:dyDescent="0.35">
      <c r="B31" s="3"/>
      <c r="C31" s="4"/>
      <c r="D31" s="20" t="s">
        <v>25</v>
      </c>
      <c r="E31" s="4"/>
    </row>
    <row r="32" spans="2:5" x14ac:dyDescent="0.35">
      <c r="B32" s="3"/>
      <c r="C32" s="4"/>
      <c r="D32" s="20" t="s">
        <v>25</v>
      </c>
      <c r="E32" s="4"/>
    </row>
    <row r="33" spans="2:5" x14ac:dyDescent="0.35">
      <c r="B33" s="3"/>
      <c r="C33" s="4"/>
      <c r="D33" s="20" t="s">
        <v>25</v>
      </c>
      <c r="E33" s="4"/>
    </row>
    <row r="34" spans="2:5" x14ac:dyDescent="0.35">
      <c r="B34" s="3"/>
      <c r="C34" s="4"/>
      <c r="D34" s="20" t="s">
        <v>25</v>
      </c>
      <c r="E34" s="4"/>
    </row>
    <row r="35" spans="2:5" x14ac:dyDescent="0.35">
      <c r="B35" s="3"/>
      <c r="C35" s="4"/>
      <c r="D35" s="20" t="s">
        <v>25</v>
      </c>
      <c r="E35" s="4"/>
    </row>
    <row r="36" spans="2:5" x14ac:dyDescent="0.35">
      <c r="B36" s="3"/>
      <c r="C36" s="4"/>
      <c r="D36" s="20" t="s">
        <v>25</v>
      </c>
      <c r="E36" s="4"/>
    </row>
    <row r="37" spans="2:5" x14ac:dyDescent="0.35">
      <c r="B37" s="3"/>
      <c r="C37" s="4"/>
      <c r="D37" s="20" t="s">
        <v>25</v>
      </c>
      <c r="E37" s="4"/>
    </row>
    <row r="38" spans="2:5" x14ac:dyDescent="0.35">
      <c r="B38" s="3"/>
      <c r="C38" s="4"/>
      <c r="D38" s="20" t="s">
        <v>25</v>
      </c>
      <c r="E38" s="4"/>
    </row>
    <row r="39" spans="2:5" x14ac:dyDescent="0.35">
      <c r="B39" s="3"/>
      <c r="C39" s="4"/>
      <c r="D39" s="20" t="s">
        <v>25</v>
      </c>
      <c r="E39" s="4"/>
    </row>
    <row r="40" spans="2:5" x14ac:dyDescent="0.35">
      <c r="B40" s="3"/>
      <c r="C40" s="4"/>
      <c r="D40" s="20" t="s">
        <v>25</v>
      </c>
      <c r="E40" s="4"/>
    </row>
    <row r="41" spans="2:5" x14ac:dyDescent="0.35">
      <c r="B41" s="3"/>
      <c r="C41" s="4"/>
      <c r="D41" s="20" t="s">
        <v>25</v>
      </c>
      <c r="E41" s="4"/>
    </row>
    <row r="42" spans="2:5" x14ac:dyDescent="0.35">
      <c r="B42" s="3"/>
      <c r="C42" s="4"/>
      <c r="D42" s="20" t="s">
        <v>25</v>
      </c>
      <c r="E42" s="4"/>
    </row>
    <row r="43" spans="2:5" x14ac:dyDescent="0.35">
      <c r="B43" s="3"/>
      <c r="C43" s="4"/>
      <c r="D43" s="20" t="s">
        <v>25</v>
      </c>
      <c r="E43" s="4"/>
    </row>
    <row r="44" spans="2:5" x14ac:dyDescent="0.35">
      <c r="B44" s="3"/>
      <c r="C44" s="4"/>
      <c r="D44" s="20" t="s">
        <v>25</v>
      </c>
      <c r="E44" s="4"/>
    </row>
    <row r="45" spans="2:5" x14ac:dyDescent="0.35">
      <c r="B45" s="3"/>
      <c r="C45" s="4"/>
      <c r="D45" s="20" t="s">
        <v>25</v>
      </c>
      <c r="E45" s="4"/>
    </row>
    <row r="46" spans="2:5" x14ac:dyDescent="0.35">
      <c r="B46" s="3"/>
      <c r="C46" s="4"/>
      <c r="D46" s="20" t="s">
        <v>25</v>
      </c>
      <c r="E46" s="4"/>
    </row>
    <row r="47" spans="2:5" x14ac:dyDescent="0.35">
      <c r="B47" s="3"/>
      <c r="C47" s="4"/>
      <c r="D47" s="20" t="s">
        <v>25</v>
      </c>
      <c r="E47" s="4"/>
    </row>
    <row r="48" spans="2:5" x14ac:dyDescent="0.35">
      <c r="B48" s="3"/>
      <c r="C48" s="4"/>
      <c r="D48" s="20" t="s">
        <v>25</v>
      </c>
      <c r="E48" s="4"/>
    </row>
    <row r="49" spans="2:5" x14ac:dyDescent="0.35">
      <c r="B49" s="3"/>
      <c r="C49" s="4"/>
      <c r="D49" s="20" t="s">
        <v>25</v>
      </c>
      <c r="E49" s="4"/>
    </row>
    <row r="50" spans="2:5" x14ac:dyDescent="0.35">
      <c r="B50" s="3"/>
      <c r="C50" s="4"/>
      <c r="D50" s="20" t="s">
        <v>25</v>
      </c>
      <c r="E50" s="4"/>
    </row>
    <row r="51" spans="2:5" x14ac:dyDescent="0.35">
      <c r="B51" s="3"/>
      <c r="C51" s="4"/>
      <c r="D51" s="20" t="s">
        <v>25</v>
      </c>
      <c r="E51" s="4"/>
    </row>
    <row r="52" spans="2:5" x14ac:dyDescent="0.35">
      <c r="B52" s="3"/>
      <c r="C52" s="4"/>
      <c r="D52" s="20" t="s">
        <v>25</v>
      </c>
      <c r="E52" s="4"/>
    </row>
    <row r="53" spans="2:5" x14ac:dyDescent="0.35">
      <c r="B53" s="3"/>
      <c r="C53" s="4"/>
      <c r="D53" s="20" t="s">
        <v>25</v>
      </c>
      <c r="E53" s="4"/>
    </row>
    <row r="54" spans="2:5" x14ac:dyDescent="0.35">
      <c r="B54" s="3"/>
      <c r="C54" s="4"/>
      <c r="D54" s="20" t="s">
        <v>25</v>
      </c>
      <c r="E54" s="4"/>
    </row>
    <row r="55" spans="2:5" x14ac:dyDescent="0.35">
      <c r="B55" s="3"/>
      <c r="C55" s="4"/>
      <c r="D55" s="20" t="s">
        <v>25</v>
      </c>
      <c r="E55" s="4"/>
    </row>
    <row r="56" spans="2:5" x14ac:dyDescent="0.35">
      <c r="B56" s="3"/>
      <c r="C56" s="4"/>
      <c r="D56" s="20" t="s">
        <v>25</v>
      </c>
      <c r="E56" s="4"/>
    </row>
    <row r="57" spans="2:5" x14ac:dyDescent="0.35">
      <c r="B57" s="3"/>
      <c r="C57" s="4"/>
      <c r="D57" s="20" t="s">
        <v>25</v>
      </c>
      <c r="E57" s="4"/>
    </row>
    <row r="58" spans="2:5" x14ac:dyDescent="0.35">
      <c r="B58" s="3"/>
      <c r="C58" s="4"/>
      <c r="D58" s="20" t="s">
        <v>25</v>
      </c>
      <c r="E58" s="4"/>
    </row>
    <row r="59" spans="2:5" x14ac:dyDescent="0.35">
      <c r="B59" s="3"/>
      <c r="C59" s="4"/>
      <c r="D59" s="20" t="s">
        <v>25</v>
      </c>
      <c r="E59" s="4"/>
    </row>
    <row r="60" spans="2:5" x14ac:dyDescent="0.35">
      <c r="B60" s="3"/>
      <c r="C60" s="4"/>
      <c r="D60" s="20" t="s">
        <v>25</v>
      </c>
      <c r="E60" s="4"/>
    </row>
    <row r="61" spans="2:5" x14ac:dyDescent="0.35">
      <c r="B61" s="3"/>
      <c r="C61" s="4"/>
      <c r="D61" s="20" t="s">
        <v>25</v>
      </c>
      <c r="E61" s="4"/>
    </row>
    <row r="62" spans="2:5" x14ac:dyDescent="0.35">
      <c r="B62" s="3"/>
      <c r="C62" s="4"/>
      <c r="D62" s="20" t="s">
        <v>25</v>
      </c>
      <c r="E62" s="4"/>
    </row>
    <row r="63" spans="2:5" x14ac:dyDescent="0.35">
      <c r="B63" s="3"/>
      <c r="C63" s="4"/>
      <c r="D63" s="20" t="s">
        <v>25</v>
      </c>
      <c r="E63" s="4"/>
    </row>
    <row r="64" spans="2:5" x14ac:dyDescent="0.35">
      <c r="B64" s="3"/>
      <c r="C64" s="4"/>
      <c r="D64" s="20" t="s">
        <v>25</v>
      </c>
      <c r="E64" s="4"/>
    </row>
    <row r="65" spans="2:5" x14ac:dyDescent="0.35">
      <c r="B65" s="3"/>
      <c r="C65" s="4"/>
      <c r="D65" s="20" t="s">
        <v>25</v>
      </c>
      <c r="E65" s="4"/>
    </row>
    <row r="66" spans="2:5" x14ac:dyDescent="0.35">
      <c r="B66" s="3"/>
      <c r="C66" s="4"/>
      <c r="D66" s="20" t="s">
        <v>25</v>
      </c>
      <c r="E66" s="4"/>
    </row>
    <row r="67" spans="2:5" x14ac:dyDescent="0.35">
      <c r="B67" s="3"/>
      <c r="C67" s="4"/>
      <c r="D67" s="20" t="s">
        <v>25</v>
      </c>
      <c r="E67" s="4"/>
    </row>
    <row r="68" spans="2:5" x14ac:dyDescent="0.35">
      <c r="B68" s="3"/>
      <c r="C68" s="4"/>
      <c r="D68" s="20" t="s">
        <v>25</v>
      </c>
      <c r="E68" s="4"/>
    </row>
    <row r="69" spans="2:5" x14ac:dyDescent="0.35">
      <c r="B69" s="3"/>
      <c r="C69" s="4"/>
      <c r="D69" s="20" t="s">
        <v>25</v>
      </c>
      <c r="E69" s="4"/>
    </row>
    <row r="70" spans="2:5" x14ac:dyDescent="0.35">
      <c r="B70" s="3"/>
      <c r="C70" s="4"/>
      <c r="D70" s="20" t="s">
        <v>25</v>
      </c>
      <c r="E70" s="4"/>
    </row>
    <row r="71" spans="2:5" x14ac:dyDescent="0.35">
      <c r="B71" s="3"/>
      <c r="C71" s="4"/>
      <c r="D71" s="20" t="s">
        <v>25</v>
      </c>
      <c r="E71" s="4"/>
    </row>
    <row r="72" spans="2:5" x14ac:dyDescent="0.35">
      <c r="B72" s="3"/>
      <c r="C72" s="4"/>
      <c r="D72" s="20" t="s">
        <v>25</v>
      </c>
      <c r="E72" s="4"/>
    </row>
    <row r="73" spans="2:5" x14ac:dyDescent="0.35">
      <c r="B73" s="3"/>
      <c r="C73" s="4"/>
      <c r="D73" s="20" t="s">
        <v>25</v>
      </c>
      <c r="E73" s="4"/>
    </row>
    <row r="74" spans="2:5" x14ac:dyDescent="0.35">
      <c r="B74" s="3"/>
      <c r="C74" s="4"/>
      <c r="D74" s="20" t="s">
        <v>25</v>
      </c>
      <c r="E74" s="4"/>
    </row>
    <row r="75" spans="2:5" x14ac:dyDescent="0.35">
      <c r="B75" s="3"/>
      <c r="C75" s="4"/>
      <c r="D75" s="20" t="s">
        <v>25</v>
      </c>
      <c r="E75" s="4"/>
    </row>
    <row r="76" spans="2:5" x14ac:dyDescent="0.35">
      <c r="B76" s="3"/>
      <c r="C76" s="4"/>
      <c r="D76" s="20" t="s">
        <v>25</v>
      </c>
      <c r="E76" s="4"/>
    </row>
    <row r="77" spans="2:5" x14ac:dyDescent="0.35">
      <c r="B77" s="3"/>
      <c r="C77" s="4"/>
      <c r="D77" s="20" t="s">
        <v>25</v>
      </c>
      <c r="E77" s="4"/>
    </row>
    <row r="78" spans="2:5" x14ac:dyDescent="0.35">
      <c r="B78" s="3"/>
      <c r="C78" s="4"/>
      <c r="D78" s="20" t="s">
        <v>25</v>
      </c>
      <c r="E78" s="4"/>
    </row>
    <row r="79" spans="2:5" x14ac:dyDescent="0.35">
      <c r="B79" s="3"/>
      <c r="C79" s="4"/>
      <c r="D79" s="20" t="s">
        <v>25</v>
      </c>
      <c r="E79" s="4"/>
    </row>
    <row r="80" spans="2:5" x14ac:dyDescent="0.35">
      <c r="B80" s="3"/>
      <c r="C80" s="4"/>
      <c r="D80" s="20" t="s">
        <v>25</v>
      </c>
      <c r="E80" s="4"/>
    </row>
    <row r="81" spans="2:5" x14ac:dyDescent="0.35">
      <c r="B81" s="3"/>
      <c r="C81" s="4"/>
      <c r="D81" s="20" t="s">
        <v>25</v>
      </c>
      <c r="E81" s="4"/>
    </row>
    <row r="82" spans="2:5" x14ac:dyDescent="0.35">
      <c r="B82" s="3"/>
      <c r="C82" s="4"/>
      <c r="D82" s="20" t="s">
        <v>25</v>
      </c>
      <c r="E82" s="4"/>
    </row>
    <row r="83" spans="2:5" x14ac:dyDescent="0.35">
      <c r="B83" s="3"/>
      <c r="C83" s="4"/>
      <c r="D83" s="20" t="s">
        <v>25</v>
      </c>
      <c r="E83" s="4"/>
    </row>
    <row r="84" spans="2:5" x14ac:dyDescent="0.35">
      <c r="B84" s="3"/>
      <c r="C84" s="4"/>
      <c r="D84" s="20" t="s">
        <v>25</v>
      </c>
      <c r="E84" s="4"/>
    </row>
    <row r="85" spans="2:5" x14ac:dyDescent="0.35">
      <c r="B85" s="3"/>
      <c r="C85" s="4"/>
      <c r="D85" s="20" t="s">
        <v>25</v>
      </c>
      <c r="E85" s="4"/>
    </row>
    <row r="86" spans="2:5" x14ac:dyDescent="0.35">
      <c r="B86" s="3"/>
      <c r="C86" s="4"/>
      <c r="D86" s="20" t="s">
        <v>25</v>
      </c>
      <c r="E86" s="4"/>
    </row>
    <row r="87" spans="2:5" x14ac:dyDescent="0.35">
      <c r="B87" s="3"/>
      <c r="C87" s="4"/>
      <c r="D87" s="20" t="s">
        <v>25</v>
      </c>
      <c r="E87" s="4"/>
    </row>
    <row r="88" spans="2:5" x14ac:dyDescent="0.35">
      <c r="B88" s="3"/>
      <c r="C88" s="4"/>
      <c r="D88" s="20" t="s">
        <v>25</v>
      </c>
      <c r="E88" s="4"/>
    </row>
    <row r="89" spans="2:5" x14ac:dyDescent="0.35">
      <c r="B89" s="3"/>
      <c r="C89" s="4"/>
      <c r="D89" s="20" t="s">
        <v>25</v>
      </c>
      <c r="E89" s="4"/>
    </row>
    <row r="90" spans="2:5" x14ac:dyDescent="0.35">
      <c r="B90" s="3"/>
      <c r="C90" s="4"/>
      <c r="D90" s="20" t="s">
        <v>25</v>
      </c>
      <c r="E90" s="4"/>
    </row>
    <row r="91" spans="2:5" x14ac:dyDescent="0.35">
      <c r="B91" s="3"/>
      <c r="C91" s="4"/>
      <c r="D91" s="20" t="s">
        <v>25</v>
      </c>
      <c r="E91" s="4"/>
    </row>
    <row r="92" spans="2:5" x14ac:dyDescent="0.35">
      <c r="B92" s="3"/>
      <c r="C92" s="4"/>
      <c r="D92" s="20" t="s">
        <v>25</v>
      </c>
      <c r="E92" s="4"/>
    </row>
    <row r="93" spans="2:5" x14ac:dyDescent="0.35">
      <c r="B93" s="3"/>
      <c r="C93" s="4"/>
      <c r="D93" s="20" t="s">
        <v>25</v>
      </c>
      <c r="E93" s="4"/>
    </row>
    <row r="94" spans="2:5" x14ac:dyDescent="0.35">
      <c r="B94" s="3"/>
      <c r="C94" s="4"/>
      <c r="D94" s="20" t="s">
        <v>25</v>
      </c>
      <c r="E94" s="4"/>
    </row>
    <row r="95" spans="2:5" x14ac:dyDescent="0.35">
      <c r="B95" s="3"/>
      <c r="C95" s="4"/>
      <c r="D95" s="20" t="s">
        <v>25</v>
      </c>
      <c r="E95" s="4"/>
    </row>
    <row r="96" spans="2:5" x14ac:dyDescent="0.35">
      <c r="B96" s="3"/>
      <c r="C96" s="4"/>
      <c r="D96" s="20" t="s">
        <v>25</v>
      </c>
      <c r="E96" s="4"/>
    </row>
    <row r="97" spans="2:5" x14ac:dyDescent="0.35">
      <c r="B97" s="3"/>
      <c r="C97" s="4"/>
      <c r="D97" s="20" t="s">
        <v>25</v>
      </c>
      <c r="E97" s="4"/>
    </row>
    <row r="98" spans="2:5" x14ac:dyDescent="0.35">
      <c r="B98" s="3"/>
      <c r="C98" s="4"/>
      <c r="D98" s="20" t="s">
        <v>25</v>
      </c>
      <c r="E98" s="4"/>
    </row>
    <row r="99" spans="2:5" x14ac:dyDescent="0.35">
      <c r="B99" s="3"/>
      <c r="C99" s="4"/>
      <c r="D99" s="20" t="s">
        <v>25</v>
      </c>
      <c r="E99" s="4"/>
    </row>
    <row r="100" spans="2:5" x14ac:dyDescent="0.35">
      <c r="B100" s="3"/>
      <c r="C100" s="4"/>
      <c r="D100" s="20" t="s">
        <v>25</v>
      </c>
      <c r="E100" s="4"/>
    </row>
    <row r="101" spans="2:5" x14ac:dyDescent="0.35">
      <c r="B101" s="3"/>
      <c r="C101" s="4"/>
      <c r="D101" s="20" t="s">
        <v>25</v>
      </c>
      <c r="E101" s="4"/>
    </row>
    <row r="102" spans="2:5" x14ac:dyDescent="0.35">
      <c r="B102" s="3"/>
      <c r="C102" s="4"/>
      <c r="D102" s="20" t="s">
        <v>25</v>
      </c>
      <c r="E102" s="4"/>
    </row>
    <row r="103" spans="2:5" x14ac:dyDescent="0.35">
      <c r="B103" s="3"/>
      <c r="C103" s="4"/>
      <c r="D103" s="20" t="s">
        <v>25</v>
      </c>
      <c r="E103" s="4"/>
    </row>
    <row r="104" spans="2:5" x14ac:dyDescent="0.35">
      <c r="B104" s="3"/>
      <c r="C104" s="4"/>
      <c r="D104" s="20" t="s">
        <v>25</v>
      </c>
      <c r="E104" s="4"/>
    </row>
    <row r="105" spans="2:5" x14ac:dyDescent="0.35">
      <c r="B105" s="3"/>
      <c r="C105" s="4"/>
      <c r="D105" s="20" t="s">
        <v>25</v>
      </c>
      <c r="E105" s="4"/>
    </row>
    <row r="106" spans="2:5" x14ac:dyDescent="0.35">
      <c r="B106" s="3"/>
      <c r="C106" s="4"/>
      <c r="D106" s="20" t="s">
        <v>25</v>
      </c>
      <c r="E106" s="4"/>
    </row>
    <row r="107" spans="2:5" x14ac:dyDescent="0.35">
      <c r="B107" s="3"/>
      <c r="C107" s="4"/>
      <c r="D107" s="20" t="s">
        <v>25</v>
      </c>
      <c r="E107" s="4"/>
    </row>
    <row r="108" spans="2:5" x14ac:dyDescent="0.35">
      <c r="B108" s="3"/>
      <c r="C108" s="4"/>
      <c r="D108" s="20" t="s">
        <v>25</v>
      </c>
      <c r="E108" s="4"/>
    </row>
    <row r="109" spans="2:5" x14ac:dyDescent="0.35">
      <c r="B109" s="3"/>
      <c r="C109" s="4"/>
      <c r="D109" s="20" t="s">
        <v>25</v>
      </c>
      <c r="E109" s="4"/>
    </row>
    <row r="110" spans="2:5" x14ac:dyDescent="0.35">
      <c r="B110" s="3"/>
      <c r="C110" s="4"/>
      <c r="D110" s="20" t="s">
        <v>25</v>
      </c>
      <c r="E110" s="4"/>
    </row>
    <row r="111" spans="2:5" x14ac:dyDescent="0.35">
      <c r="B111" s="3"/>
      <c r="C111" s="4"/>
      <c r="D111" s="20" t="s">
        <v>25</v>
      </c>
      <c r="E111" s="4"/>
    </row>
    <row r="112" spans="2:5" x14ac:dyDescent="0.35">
      <c r="B112" s="3"/>
      <c r="C112" s="4"/>
      <c r="D112" s="20" t="s">
        <v>25</v>
      </c>
      <c r="E112" s="4"/>
    </row>
    <row r="113" spans="2:5" x14ac:dyDescent="0.35">
      <c r="B113" s="3"/>
      <c r="C113" s="4"/>
      <c r="D113" s="20" t="s">
        <v>25</v>
      </c>
      <c r="E113" s="4"/>
    </row>
    <row r="114" spans="2:5" x14ac:dyDescent="0.35">
      <c r="B114" s="3"/>
      <c r="C114" s="4"/>
      <c r="D114" s="20" t="s">
        <v>25</v>
      </c>
      <c r="E114" s="4"/>
    </row>
    <row r="115" spans="2:5" x14ac:dyDescent="0.35">
      <c r="B115" s="3"/>
      <c r="C115" s="4"/>
      <c r="D115" s="20" t="s">
        <v>25</v>
      </c>
      <c r="E115" s="4"/>
    </row>
    <row r="116" spans="2:5" x14ac:dyDescent="0.35">
      <c r="B116" s="3"/>
      <c r="C116" s="4"/>
      <c r="D116" s="20" t="s">
        <v>25</v>
      </c>
      <c r="E116" s="4"/>
    </row>
    <row r="117" spans="2:5" x14ac:dyDescent="0.35">
      <c r="B117" s="3"/>
      <c r="C117" s="4"/>
      <c r="D117" s="20" t="s">
        <v>25</v>
      </c>
      <c r="E117" s="4"/>
    </row>
    <row r="118" spans="2:5" x14ac:dyDescent="0.35">
      <c r="B118" s="3"/>
      <c r="C118" s="4"/>
      <c r="D118" s="20" t="s">
        <v>25</v>
      </c>
      <c r="E118" s="4"/>
    </row>
    <row r="119" spans="2:5" x14ac:dyDescent="0.35">
      <c r="B119" s="3"/>
      <c r="C119" s="4"/>
      <c r="D119" s="20" t="s">
        <v>25</v>
      </c>
      <c r="E119" s="4"/>
    </row>
    <row r="120" spans="2:5" x14ac:dyDescent="0.35">
      <c r="B120" s="3"/>
      <c r="C120" s="4"/>
      <c r="D120" s="20" t="s">
        <v>25</v>
      </c>
      <c r="E120" s="4"/>
    </row>
    <row r="121" spans="2:5" x14ac:dyDescent="0.35">
      <c r="B121" s="3"/>
      <c r="C121" s="4"/>
      <c r="D121" s="20" t="s">
        <v>25</v>
      </c>
      <c r="E121" s="4"/>
    </row>
    <row r="122" spans="2:5" x14ac:dyDescent="0.35">
      <c r="B122" s="3"/>
      <c r="C122" s="4"/>
      <c r="D122" s="20" t="s">
        <v>25</v>
      </c>
      <c r="E122" s="4"/>
    </row>
    <row r="123" spans="2:5" x14ac:dyDescent="0.35">
      <c r="B123" s="3"/>
      <c r="C123" s="4"/>
      <c r="D123" s="20" t="s">
        <v>25</v>
      </c>
      <c r="E123" s="4"/>
    </row>
    <row r="124" spans="2:5" x14ac:dyDescent="0.35">
      <c r="B124" s="3"/>
      <c r="C124" s="4"/>
      <c r="D124" s="20" t="s">
        <v>25</v>
      </c>
      <c r="E124" s="4"/>
    </row>
    <row r="125" spans="2:5" x14ac:dyDescent="0.35">
      <c r="B125" s="3"/>
      <c r="C125" s="4"/>
      <c r="D125" s="20" t="s">
        <v>25</v>
      </c>
      <c r="E125" s="4"/>
    </row>
    <row r="126" spans="2:5" x14ac:dyDescent="0.35">
      <c r="B126" s="3"/>
      <c r="C126" s="4"/>
      <c r="D126" s="20" t="s">
        <v>25</v>
      </c>
      <c r="E126" s="4"/>
    </row>
    <row r="127" spans="2:5" x14ac:dyDescent="0.35">
      <c r="B127" s="3"/>
      <c r="C127" s="4"/>
      <c r="D127" s="20" t="s">
        <v>25</v>
      </c>
      <c r="E127" s="4"/>
    </row>
    <row r="128" spans="2:5" x14ac:dyDescent="0.35">
      <c r="B128" s="3"/>
      <c r="C128" s="4"/>
      <c r="D128" s="20" t="s">
        <v>25</v>
      </c>
      <c r="E128" s="4"/>
    </row>
    <row r="129" spans="2:5" x14ac:dyDescent="0.35">
      <c r="B129" s="3"/>
      <c r="C129" s="4"/>
      <c r="D129" s="20" t="s">
        <v>25</v>
      </c>
      <c r="E129" s="4"/>
    </row>
    <row r="130" spans="2:5" x14ac:dyDescent="0.35">
      <c r="B130" s="3"/>
      <c r="C130" s="4"/>
      <c r="D130" s="20" t="s">
        <v>25</v>
      </c>
      <c r="E130" s="4"/>
    </row>
    <row r="131" spans="2:5" x14ac:dyDescent="0.35">
      <c r="B131" s="3"/>
      <c r="C131" s="4"/>
      <c r="D131" s="20" t="s">
        <v>25</v>
      </c>
      <c r="E131" s="4"/>
    </row>
    <row r="132" spans="2:5" x14ac:dyDescent="0.35">
      <c r="B132" s="3"/>
      <c r="C132" s="4"/>
      <c r="D132" s="20" t="s">
        <v>25</v>
      </c>
      <c r="E132" s="4"/>
    </row>
    <row r="133" spans="2:5" x14ac:dyDescent="0.35">
      <c r="B133" s="3"/>
      <c r="C133" s="4"/>
      <c r="D133" s="20" t="s">
        <v>25</v>
      </c>
      <c r="E133" s="4"/>
    </row>
    <row r="134" spans="2:5" x14ac:dyDescent="0.35">
      <c r="B134" s="3"/>
      <c r="C134" s="4"/>
      <c r="D134" s="20" t="s">
        <v>25</v>
      </c>
      <c r="E134" s="4"/>
    </row>
    <row r="135" spans="2:5" x14ac:dyDescent="0.35">
      <c r="B135" s="3"/>
      <c r="C135" s="4"/>
      <c r="D135" s="20" t="s">
        <v>25</v>
      </c>
      <c r="E135" s="4"/>
    </row>
    <row r="136" spans="2:5" x14ac:dyDescent="0.35">
      <c r="B136" s="3"/>
      <c r="C136" s="4"/>
      <c r="D136" s="20" t="s">
        <v>25</v>
      </c>
      <c r="E136" s="4"/>
    </row>
    <row r="137" spans="2:5" x14ac:dyDescent="0.35">
      <c r="B137" s="3"/>
      <c r="C137" s="4"/>
      <c r="D137" s="20" t="s">
        <v>25</v>
      </c>
      <c r="E137" s="4"/>
    </row>
    <row r="138" spans="2:5" x14ac:dyDescent="0.35">
      <c r="B138" s="3"/>
      <c r="C138" s="4"/>
      <c r="D138" s="20" t="s">
        <v>25</v>
      </c>
      <c r="E138" s="4"/>
    </row>
    <row r="139" spans="2:5" x14ac:dyDescent="0.35">
      <c r="B139" s="3"/>
      <c r="C139" s="4"/>
      <c r="D139" s="20" t="s">
        <v>25</v>
      </c>
      <c r="E139" s="4"/>
    </row>
    <row r="140" spans="2:5" x14ac:dyDescent="0.35">
      <c r="B140" s="3"/>
      <c r="C140" s="4"/>
      <c r="D140" s="20" t="s">
        <v>25</v>
      </c>
      <c r="E140" s="4"/>
    </row>
    <row r="141" spans="2:5" x14ac:dyDescent="0.35">
      <c r="B141" s="3"/>
      <c r="C141" s="4"/>
      <c r="D141" s="20" t="s">
        <v>25</v>
      </c>
      <c r="E141" s="4"/>
    </row>
    <row r="142" spans="2:5" x14ac:dyDescent="0.35">
      <c r="B142" s="3"/>
      <c r="C142" s="4"/>
      <c r="D142" s="20" t="s">
        <v>25</v>
      </c>
      <c r="E142" s="4"/>
    </row>
    <row r="143" spans="2:5" x14ac:dyDescent="0.35">
      <c r="B143" s="3"/>
      <c r="C143" s="4"/>
      <c r="D143" s="20" t="s">
        <v>25</v>
      </c>
      <c r="E143" s="4"/>
    </row>
    <row r="144" spans="2:5" x14ac:dyDescent="0.35">
      <c r="D144" s="20" t="s">
        <v>25</v>
      </c>
      <c r="E144" s="4"/>
    </row>
    <row r="145" spans="4:5" x14ac:dyDescent="0.35">
      <c r="D145" s="20" t="s">
        <v>25</v>
      </c>
      <c r="E145" s="4"/>
    </row>
    <row r="146" spans="4:5" x14ac:dyDescent="0.35">
      <c r="D146" s="20" t="s">
        <v>25</v>
      </c>
      <c r="E146" s="4"/>
    </row>
    <row r="147" spans="4:5" x14ac:dyDescent="0.35">
      <c r="D147" s="20" t="s">
        <v>25</v>
      </c>
      <c r="E147" s="4"/>
    </row>
    <row r="148" spans="4:5" x14ac:dyDescent="0.35">
      <c r="D148" s="20" t="s">
        <v>25</v>
      </c>
      <c r="E148" s="4"/>
    </row>
    <row r="149" spans="4:5" x14ac:dyDescent="0.35">
      <c r="D149" s="20" t="s">
        <v>25</v>
      </c>
      <c r="E149" s="4"/>
    </row>
    <row r="150" spans="4:5" x14ac:dyDescent="0.35">
      <c r="D150" s="20" t="s">
        <v>25</v>
      </c>
      <c r="E150" s="4"/>
    </row>
    <row r="151" spans="4:5" x14ac:dyDescent="0.35">
      <c r="D151" s="20" t="s">
        <v>25</v>
      </c>
      <c r="E151" s="4"/>
    </row>
    <row r="152" spans="4:5" x14ac:dyDescent="0.35">
      <c r="D152" s="20" t="s">
        <v>25</v>
      </c>
      <c r="E152" s="4"/>
    </row>
    <row r="153" spans="4:5" x14ac:dyDescent="0.35">
      <c r="D153" s="20" t="s">
        <v>25</v>
      </c>
      <c r="E153" s="4"/>
    </row>
    <row r="154" spans="4:5" x14ac:dyDescent="0.35">
      <c r="D154" s="20" t="s">
        <v>25</v>
      </c>
      <c r="E154" s="4"/>
    </row>
    <row r="155" spans="4:5" x14ac:dyDescent="0.35">
      <c r="D155" s="20" t="s">
        <v>25</v>
      </c>
      <c r="E155" s="4"/>
    </row>
    <row r="156" spans="4:5" x14ac:dyDescent="0.35">
      <c r="D156" s="20" t="s">
        <v>25</v>
      </c>
      <c r="E156" s="4"/>
    </row>
    <row r="157" spans="4:5" x14ac:dyDescent="0.35">
      <c r="D157" s="20" t="s">
        <v>25</v>
      </c>
      <c r="E157" s="4"/>
    </row>
    <row r="158" spans="4:5" x14ac:dyDescent="0.35">
      <c r="D158" s="20" t="s">
        <v>25</v>
      </c>
      <c r="E158" s="4"/>
    </row>
    <row r="159" spans="4:5" x14ac:dyDescent="0.35">
      <c r="D159" s="20" t="s">
        <v>25</v>
      </c>
      <c r="E159" s="4"/>
    </row>
    <row r="160" spans="4:5" x14ac:dyDescent="0.35">
      <c r="D160" s="20" t="s">
        <v>25</v>
      </c>
      <c r="E160" s="4"/>
    </row>
    <row r="161" spans="4:5" x14ac:dyDescent="0.35">
      <c r="D161" s="20" t="s">
        <v>25</v>
      </c>
      <c r="E161" s="4"/>
    </row>
    <row r="162" spans="4:5" x14ac:dyDescent="0.35">
      <c r="D162" s="20" t="s">
        <v>25</v>
      </c>
      <c r="E162" s="4"/>
    </row>
    <row r="163" spans="4:5" x14ac:dyDescent="0.35">
      <c r="D163" s="20" t="s">
        <v>25</v>
      </c>
      <c r="E163" s="4"/>
    </row>
    <row r="164" spans="4:5" x14ac:dyDescent="0.35">
      <c r="D164" s="20" t="s">
        <v>25</v>
      </c>
      <c r="E164" s="4"/>
    </row>
    <row r="165" spans="4:5" x14ac:dyDescent="0.35">
      <c r="D165" s="20" t="s">
        <v>25</v>
      </c>
      <c r="E165" s="4"/>
    </row>
    <row r="166" spans="4:5" x14ac:dyDescent="0.35">
      <c r="D166" s="20" t="s">
        <v>25</v>
      </c>
      <c r="E166" s="4"/>
    </row>
    <row r="167" spans="4:5" x14ac:dyDescent="0.35">
      <c r="D167" s="20" t="s">
        <v>25</v>
      </c>
      <c r="E167" s="4"/>
    </row>
    <row r="168" spans="4:5" x14ac:dyDescent="0.35">
      <c r="D168" s="20" t="s">
        <v>25</v>
      </c>
      <c r="E168" s="4"/>
    </row>
    <row r="169" spans="4:5" x14ac:dyDescent="0.35">
      <c r="D169" s="20" t="s">
        <v>25</v>
      </c>
      <c r="E169" s="4"/>
    </row>
    <row r="170" spans="4:5" x14ac:dyDescent="0.35">
      <c r="D170" s="20" t="s">
        <v>25</v>
      </c>
      <c r="E170" s="4"/>
    </row>
    <row r="171" spans="4:5" x14ac:dyDescent="0.35">
      <c r="D171" s="20" t="s">
        <v>25</v>
      </c>
      <c r="E171" s="4"/>
    </row>
    <row r="172" spans="4:5" x14ac:dyDescent="0.35">
      <c r="D172" s="20" t="s">
        <v>25</v>
      </c>
      <c r="E172" s="4"/>
    </row>
    <row r="173" spans="4:5" x14ac:dyDescent="0.35">
      <c r="D173" s="20" t="s">
        <v>25</v>
      </c>
      <c r="E173" s="4"/>
    </row>
    <row r="174" spans="4:5" x14ac:dyDescent="0.35">
      <c r="D174" s="20" t="s">
        <v>25</v>
      </c>
      <c r="E174" s="4"/>
    </row>
    <row r="175" spans="4:5" x14ac:dyDescent="0.35">
      <c r="D175" s="20" t="s">
        <v>25</v>
      </c>
      <c r="E175" s="4"/>
    </row>
    <row r="176" spans="4:5" x14ac:dyDescent="0.35">
      <c r="D176" s="20" t="s">
        <v>25</v>
      </c>
      <c r="E176" s="4"/>
    </row>
    <row r="177" spans="4:5" x14ac:dyDescent="0.35">
      <c r="D177" s="20" t="s">
        <v>25</v>
      </c>
      <c r="E177" s="4"/>
    </row>
    <row r="178" spans="4:5" x14ac:dyDescent="0.35">
      <c r="D178" s="20" t="s">
        <v>25</v>
      </c>
      <c r="E178" s="4"/>
    </row>
    <row r="179" spans="4:5" x14ac:dyDescent="0.35">
      <c r="D179" s="20" t="s">
        <v>25</v>
      </c>
      <c r="E179" s="4"/>
    </row>
    <row r="180" spans="4:5" x14ac:dyDescent="0.35">
      <c r="D180" s="20" t="s">
        <v>25</v>
      </c>
      <c r="E180" s="4"/>
    </row>
    <row r="181" spans="4:5" x14ac:dyDescent="0.35">
      <c r="D181" s="20" t="s">
        <v>25</v>
      </c>
      <c r="E181" s="4"/>
    </row>
    <row r="182" spans="4:5" x14ac:dyDescent="0.35">
      <c r="D182" s="20" t="s">
        <v>25</v>
      </c>
      <c r="E182" s="4"/>
    </row>
    <row r="183" spans="4:5" x14ac:dyDescent="0.35">
      <c r="D183" s="20" t="s">
        <v>25</v>
      </c>
      <c r="E183" s="4"/>
    </row>
    <row r="184" spans="4:5" x14ac:dyDescent="0.35">
      <c r="D184" s="20" t="s">
        <v>25</v>
      </c>
      <c r="E184" s="4"/>
    </row>
    <row r="185" spans="4:5" x14ac:dyDescent="0.35">
      <c r="D185" s="20" t="s">
        <v>25</v>
      </c>
      <c r="E185" s="4"/>
    </row>
    <row r="186" spans="4:5" x14ac:dyDescent="0.35">
      <c r="D186" s="20" t="s">
        <v>25</v>
      </c>
      <c r="E186" s="4"/>
    </row>
    <row r="187" spans="4:5" x14ac:dyDescent="0.35">
      <c r="D187" s="20" t="s">
        <v>25</v>
      </c>
      <c r="E187" s="4"/>
    </row>
    <row r="188" spans="4:5" x14ac:dyDescent="0.35">
      <c r="D188" s="20" t="s">
        <v>25</v>
      </c>
      <c r="E188" s="4"/>
    </row>
    <row r="189" spans="4:5" x14ac:dyDescent="0.35">
      <c r="D189" s="20" t="s">
        <v>25</v>
      </c>
      <c r="E189" s="4"/>
    </row>
    <row r="190" spans="4:5" x14ac:dyDescent="0.35">
      <c r="D190" s="20" t="s">
        <v>25</v>
      </c>
      <c r="E190" s="4"/>
    </row>
    <row r="191" spans="4:5" x14ac:dyDescent="0.35">
      <c r="D191" s="20" t="s">
        <v>25</v>
      </c>
      <c r="E191" s="4"/>
    </row>
    <row r="192" spans="4:5" x14ac:dyDescent="0.35">
      <c r="D192" s="20" t="s">
        <v>25</v>
      </c>
      <c r="E192" s="4"/>
    </row>
    <row r="193" spans="4:5" x14ac:dyDescent="0.35">
      <c r="D193" s="20" t="s">
        <v>25</v>
      </c>
      <c r="E193" s="4"/>
    </row>
    <row r="194" spans="4:5" x14ac:dyDescent="0.35">
      <c r="D194" s="20" t="s">
        <v>25</v>
      </c>
      <c r="E194" s="4"/>
    </row>
    <row r="195" spans="4:5" x14ac:dyDescent="0.35">
      <c r="D195" s="20" t="s">
        <v>25</v>
      </c>
      <c r="E195" s="4"/>
    </row>
    <row r="196" spans="4:5" x14ac:dyDescent="0.35">
      <c r="D196" s="20" t="s">
        <v>25</v>
      </c>
      <c r="E196" s="4"/>
    </row>
    <row r="197" spans="4:5" x14ac:dyDescent="0.35">
      <c r="D197" s="20" t="s">
        <v>25</v>
      </c>
      <c r="E197" s="4"/>
    </row>
    <row r="198" spans="4:5" x14ac:dyDescent="0.35">
      <c r="D198" s="20" t="s">
        <v>25</v>
      </c>
      <c r="E198" s="4"/>
    </row>
    <row r="199" spans="4:5" x14ac:dyDescent="0.35">
      <c r="D199" s="20" t="s">
        <v>25</v>
      </c>
      <c r="E199" s="4"/>
    </row>
    <row r="200" spans="4:5" x14ac:dyDescent="0.35">
      <c r="D200" s="20" t="s">
        <v>25</v>
      </c>
      <c r="E200" s="4"/>
    </row>
  </sheetData>
  <sheetProtection algorithmName="SHA-512" hashValue="1mRXKQzUz5sv4s4EvJFpit1hRperzm1e7jNleHhJtk40OQXxwQ38Nbiq3UpEA3WbydWKL9MYHQ3sZ/6Kayeh6w==" saltValue="IhIaIy8/KaB7YIjBqTqawA==" spinCount="100000" sheet="1" objects="1" scenarios="1"/>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2BDCD4E5-87FD-4A6C-B6B7-E58B54328A64}">
            <xm:f>Descriptif_Substances!$A439=""</xm:f>
            <x14:dxf>
              <font>
                <color theme="9" tint="0.79998168889431442"/>
              </font>
            </x14:dxf>
          </x14:cfRule>
          <xm:sqref>C1576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CK1338"/>
  <sheetViews>
    <sheetView zoomScale="70" zoomScaleNormal="70" workbookViewId="0">
      <selection activeCell="L15" sqref="L15"/>
    </sheetView>
  </sheetViews>
  <sheetFormatPr baseColWidth="10" defaultColWidth="11.54296875" defaultRowHeight="15.5" x14ac:dyDescent="0.35"/>
  <cols>
    <col min="1" max="1" width="21.453125" style="5" bestFit="1" customWidth="1"/>
    <col min="2" max="2" width="18.08984375" style="36" hidden="1" customWidth="1"/>
    <col min="3" max="3" width="23.1796875" style="6" bestFit="1" customWidth="1"/>
    <col min="4" max="4" width="24.6328125" style="15" bestFit="1" customWidth="1"/>
    <col min="5" max="5" width="13.36328125" style="6" customWidth="1"/>
    <col min="6" max="6" width="12.90625" style="62" customWidth="1"/>
    <col min="7" max="7" width="6" style="42" bestFit="1" customWidth="1"/>
    <col min="8" max="8" width="12.1796875" style="10" hidden="1" customWidth="1"/>
    <col min="9" max="9" width="32.36328125" style="17" customWidth="1"/>
    <col min="10" max="10" width="18.54296875" style="8" customWidth="1"/>
    <col min="11" max="11" width="6" style="42" bestFit="1" customWidth="1"/>
    <col min="12" max="12" width="16.54296875" style="6" customWidth="1"/>
    <col min="13" max="13" width="22.6328125" style="14" customWidth="1"/>
    <col min="14" max="14" width="6.453125" style="15" bestFit="1" customWidth="1"/>
    <col min="15" max="15" width="25" style="15" customWidth="1"/>
    <col min="16" max="16384" width="11.54296875" style="1"/>
  </cols>
  <sheetData>
    <row r="1" spans="1:89" s="11" customFormat="1" ht="49.75" customHeight="1" x14ac:dyDescent="0.35">
      <c r="A1" s="33" t="s">
        <v>28</v>
      </c>
      <c r="B1" s="33" t="s">
        <v>34</v>
      </c>
      <c r="C1" s="34" t="s">
        <v>40</v>
      </c>
      <c r="D1" s="39" t="s">
        <v>38</v>
      </c>
      <c r="E1" s="37" t="s">
        <v>31</v>
      </c>
      <c r="F1" s="34" t="s">
        <v>33</v>
      </c>
      <c r="G1" s="39" t="s">
        <v>24</v>
      </c>
      <c r="H1" s="26" t="s">
        <v>20</v>
      </c>
      <c r="I1" s="39" t="s">
        <v>35</v>
      </c>
      <c r="J1" s="37" t="s">
        <v>39</v>
      </c>
      <c r="K1" s="39" t="s">
        <v>24</v>
      </c>
      <c r="L1" s="34" t="s">
        <v>41</v>
      </c>
      <c r="M1" s="38" t="s">
        <v>36</v>
      </c>
      <c r="N1" s="39" t="s">
        <v>24</v>
      </c>
      <c r="O1" s="38" t="s">
        <v>37</v>
      </c>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row>
    <row r="2" spans="1:89" x14ac:dyDescent="0.35">
      <c r="A2" s="2" t="s">
        <v>23</v>
      </c>
      <c r="B2" s="35">
        <f>VLOOKUP($A2,Descriptif_echantillonneur!$A$2:$C$1000,3,FALSE)</f>
        <v>14</v>
      </c>
      <c r="C2" s="6">
        <v>2629</v>
      </c>
      <c r="D2" s="14" t="str">
        <f>VLOOKUP($C2,REF_Rs!$A$1:$D$204,2,FALSE)</f>
        <v>17-alpha-Ethinylestradiol</v>
      </c>
      <c r="E2" s="6" t="s">
        <v>42</v>
      </c>
      <c r="F2" s="61">
        <f>VLOOKUP($A2,Descriptif_echantillonneur!$A$2:$E$1000,5,FALSE)</f>
        <v>0.1</v>
      </c>
      <c r="G2" s="41" t="s">
        <v>32</v>
      </c>
      <c r="H2" s="9" t="str">
        <f>VLOOKUP($C2,REF_Rs!$A$1:$D$204,4,FALSE)</f>
        <v>POCIS-HLB</v>
      </c>
      <c r="I2" s="16" t="str">
        <f>IF(F2&lt;0.1,"Perte significative de phase","masse cohérente")</f>
        <v>masse cohérente</v>
      </c>
      <c r="J2" s="7">
        <v>0.44</v>
      </c>
      <c r="K2" s="41" t="s">
        <v>17</v>
      </c>
      <c r="L2" s="6">
        <v>1</v>
      </c>
      <c r="M2" s="14">
        <f>IF(E2=H2,$J2/(B2*VLOOKUP($C2,REF_Rs!$A$1:$C$204,3,FALSE)),"Support non adapté")</f>
        <v>0.13095238095238096</v>
      </c>
      <c r="N2" s="40" t="s">
        <v>18</v>
      </c>
      <c r="O2" s="18">
        <f>IF(E2=H2,L2,0)</f>
        <v>1</v>
      </c>
    </row>
    <row r="3" spans="1:89" x14ac:dyDescent="0.35">
      <c r="A3" s="2" t="s">
        <v>23</v>
      </c>
      <c r="B3" s="35">
        <f>VLOOKUP($A3,Descriptif_echantillonneur!$A$2:$C$1000,3,FALSE)</f>
        <v>14</v>
      </c>
      <c r="C3" s="6">
        <v>2629</v>
      </c>
      <c r="D3" s="14" t="str">
        <f>VLOOKUP($C3,REF_Rs!$A$1:$D$204,2,FALSE)</f>
        <v>17-alpha-Ethinylestradiol</v>
      </c>
      <c r="E3" s="6" t="s">
        <v>44</v>
      </c>
      <c r="F3" s="61">
        <f>VLOOKUP($A3,Descriptif_echantillonneur!$A$2:$E$1000,5,FALSE)</f>
        <v>0.1</v>
      </c>
      <c r="G3" s="41" t="s">
        <v>32</v>
      </c>
      <c r="H3" s="9" t="str">
        <f>VLOOKUP($C3,REF_Rs!$A$1:$D$204,4,FALSE)</f>
        <v>POCIS-HLB</v>
      </c>
      <c r="I3" s="16" t="str">
        <f>IF(F3&lt;0.1000001,"Perte significative de phase","masse cohérente")</f>
        <v>Perte significative de phase</v>
      </c>
      <c r="J3" s="7">
        <v>0.44</v>
      </c>
      <c r="K3" s="41" t="s">
        <v>17</v>
      </c>
      <c r="L3" s="6">
        <v>1</v>
      </c>
      <c r="M3" s="14" t="str">
        <f>IF(E3=H3,$J3/(B3*VLOOKUP($C3,REF_Rs!$A$1:$C$204,3,FALSE)),"Support non adapté")</f>
        <v>Support non adapté</v>
      </c>
      <c r="N3" s="40" t="s">
        <v>18</v>
      </c>
      <c r="O3" s="18">
        <f>IF(E3=H3,L3,0)</f>
        <v>0</v>
      </c>
    </row>
    <row r="4" spans="1:89" x14ac:dyDescent="0.35">
      <c r="A4" s="2" t="s">
        <v>23</v>
      </c>
      <c r="B4" s="35">
        <f>VLOOKUP($A4,Descriptif_echantillonneur!$A$2:$C$1000,3,FALSE)</f>
        <v>14</v>
      </c>
      <c r="C4" s="6">
        <v>2629</v>
      </c>
      <c r="D4" s="14" t="str">
        <f>VLOOKUP($C4,REF_Rs!$A$1:$D$204,2,FALSE)</f>
        <v>17-alpha-Ethinylestradiol</v>
      </c>
      <c r="E4" s="6" t="s">
        <v>42</v>
      </c>
      <c r="F4" s="61">
        <f>VLOOKUP($A4,Descriptif_echantillonneur!$A$2:$E$1000,5,FALSE)</f>
        <v>0.1</v>
      </c>
      <c r="G4" s="41" t="s">
        <v>32</v>
      </c>
      <c r="H4" s="9" t="str">
        <f>VLOOKUP($C4,REF_Rs!$A$1:$D$204,4,FALSE)</f>
        <v>POCIS-HLB</v>
      </c>
      <c r="I4" s="16" t="str">
        <f t="shared" ref="I4:I67" si="0">IF(F4&lt;0.1000001,"Perte significative de phase","masse cohérente")</f>
        <v>Perte significative de phase</v>
      </c>
      <c r="J4" s="7">
        <v>4.3999999999999997E-2</v>
      </c>
      <c r="K4" s="41" t="s">
        <v>17</v>
      </c>
      <c r="L4" s="6">
        <v>10</v>
      </c>
      <c r="M4" s="14">
        <f>IF(E4=H4,$J4/(B4*VLOOKUP($C4,REF_Rs!$A$1:$C$204,3,FALSE)),"Support non adapté")</f>
        <v>1.3095238095238096E-2</v>
      </c>
      <c r="N4" s="40" t="s">
        <v>18</v>
      </c>
      <c r="O4" s="18">
        <f t="shared" ref="O4:O15" si="1">IF(E4=H4,L4,0)</f>
        <v>10</v>
      </c>
    </row>
    <row r="5" spans="1:89" x14ac:dyDescent="0.35">
      <c r="A5" s="2"/>
      <c r="B5" s="35" t="e">
        <f>VLOOKUP($A5,Descriptif_echantillonneur!$A$2:$C$1000,3,FALSE)</f>
        <v>#N/A</v>
      </c>
      <c r="D5" s="14" t="e">
        <f>VLOOKUP($C5,REF_Rs!$A$1:$D$204,2,FALSE)</f>
        <v>#N/A</v>
      </c>
      <c r="F5" s="61" t="e">
        <f>VLOOKUP($A5,Descriptif_echantillonneur!$A$2:$E$1000,5,FALSE)</f>
        <v>#N/A</v>
      </c>
      <c r="G5" s="41" t="s">
        <v>32</v>
      </c>
      <c r="H5" s="9" t="e">
        <f>VLOOKUP($C5,REF_Rs!$A$1:$D$204,4,FALSE)</f>
        <v>#N/A</v>
      </c>
      <c r="I5" s="16" t="e">
        <f t="shared" si="0"/>
        <v>#N/A</v>
      </c>
      <c r="J5" s="7">
        <v>1</v>
      </c>
      <c r="K5" s="41" t="s">
        <v>17</v>
      </c>
      <c r="L5" s="6">
        <v>1</v>
      </c>
      <c r="M5" s="14" t="e">
        <f>IF(E5=H5,$J5/(B5*VLOOKUP($C5,REF_Rs!$A$1:$C$204,3,FALSE)),"Support non adapté")</f>
        <v>#N/A</v>
      </c>
      <c r="N5" s="40" t="s">
        <v>18</v>
      </c>
      <c r="O5" s="18" t="e">
        <f t="shared" si="1"/>
        <v>#N/A</v>
      </c>
    </row>
    <row r="6" spans="1:89" x14ac:dyDescent="0.35">
      <c r="A6" s="2"/>
      <c r="B6" s="35" t="e">
        <f>VLOOKUP($A6,Descriptif_echantillonneur!$A$2:$C$1000,3,FALSE)</f>
        <v>#N/A</v>
      </c>
      <c r="D6" s="14" t="e">
        <f>VLOOKUP($C6,REF_Rs!$A$1:$D$204,2,FALSE)</f>
        <v>#N/A</v>
      </c>
      <c r="F6" s="61" t="e">
        <f>VLOOKUP($A6,Descriptif_echantillonneur!$A$2:$E$1000,5,FALSE)</f>
        <v>#N/A</v>
      </c>
      <c r="G6" s="41" t="s">
        <v>32</v>
      </c>
      <c r="H6" s="9" t="e">
        <f>VLOOKUP($C6,REF_Rs!$A$1:$D$204,4,FALSE)</f>
        <v>#N/A</v>
      </c>
      <c r="I6" s="16" t="e">
        <f t="shared" si="0"/>
        <v>#N/A</v>
      </c>
      <c r="J6" s="7">
        <v>1</v>
      </c>
      <c r="K6" s="41" t="s">
        <v>17</v>
      </c>
      <c r="L6" s="6">
        <v>1</v>
      </c>
      <c r="M6" s="14" t="e">
        <f>IF(E6=H6,$J6/(B6*VLOOKUP($C6,REF_Rs!$A$1:$C$204,3,FALSE)),"Support non adapté")</f>
        <v>#N/A</v>
      </c>
      <c r="N6" s="40" t="s">
        <v>18</v>
      </c>
      <c r="O6" s="18" t="e">
        <f t="shared" si="1"/>
        <v>#N/A</v>
      </c>
    </row>
    <row r="7" spans="1:89" x14ac:dyDescent="0.35">
      <c r="A7" s="2"/>
      <c r="B7" s="35" t="e">
        <f>VLOOKUP($A7,Descriptif_echantillonneur!$A$2:$C$1000,3,FALSE)</f>
        <v>#N/A</v>
      </c>
      <c r="D7" s="14" t="e">
        <f>VLOOKUP($C7,REF_Rs!$A$1:$D$204,2,FALSE)</f>
        <v>#N/A</v>
      </c>
      <c r="F7" s="61" t="e">
        <f>VLOOKUP($A7,Descriptif_echantillonneur!$A$2:$E$1000,5,FALSE)</f>
        <v>#N/A</v>
      </c>
      <c r="G7" s="41" t="s">
        <v>32</v>
      </c>
      <c r="H7" s="9" t="e">
        <f>VLOOKUP($C7,REF_Rs!$A$1:$D$204,4,FALSE)</f>
        <v>#N/A</v>
      </c>
      <c r="I7" s="16" t="e">
        <f t="shared" si="0"/>
        <v>#N/A</v>
      </c>
      <c r="J7" s="7">
        <v>1</v>
      </c>
      <c r="K7" s="41" t="s">
        <v>17</v>
      </c>
      <c r="L7" s="6">
        <v>1</v>
      </c>
      <c r="M7" s="14" t="e">
        <f>IF(E7=H7,$J7/(B7*VLOOKUP($C7,REF_Rs!$A$1:$C$204,3,FALSE)),"Support non adapté")</f>
        <v>#N/A</v>
      </c>
      <c r="N7" s="40" t="s">
        <v>18</v>
      </c>
      <c r="O7" s="18" t="e">
        <f t="shared" si="1"/>
        <v>#N/A</v>
      </c>
    </row>
    <row r="8" spans="1:89" x14ac:dyDescent="0.35">
      <c r="A8" s="2"/>
      <c r="B8" s="35" t="e">
        <f>VLOOKUP($A8,Descriptif_echantillonneur!$A$2:$C$1000,3,FALSE)</f>
        <v>#N/A</v>
      </c>
      <c r="D8" s="14" t="e">
        <f>VLOOKUP($C8,REF_Rs!$A$1:$D$204,2,FALSE)</f>
        <v>#N/A</v>
      </c>
      <c r="F8" s="61" t="e">
        <f>VLOOKUP($A8,Descriptif_echantillonneur!$A$2:$E$1000,5,FALSE)</f>
        <v>#N/A</v>
      </c>
      <c r="G8" s="41" t="s">
        <v>32</v>
      </c>
      <c r="H8" s="9" t="e">
        <f>VLOOKUP($C8,REF_Rs!$A$1:$D$204,4,FALSE)</f>
        <v>#N/A</v>
      </c>
      <c r="I8" s="16" t="e">
        <f t="shared" si="0"/>
        <v>#N/A</v>
      </c>
      <c r="J8" s="7">
        <v>1</v>
      </c>
      <c r="K8" s="41" t="s">
        <v>17</v>
      </c>
      <c r="L8" s="6">
        <v>1</v>
      </c>
      <c r="M8" s="14" t="e">
        <f>IF(E8=H8,$J8/(B8*VLOOKUP($C8,REF_Rs!$A$1:$C$204,3,FALSE)),"Support non adapté")</f>
        <v>#N/A</v>
      </c>
      <c r="N8" s="40" t="s">
        <v>18</v>
      </c>
      <c r="O8" s="18" t="e">
        <f t="shared" si="1"/>
        <v>#N/A</v>
      </c>
    </row>
    <row r="9" spans="1:89" x14ac:dyDescent="0.35">
      <c r="A9" s="2"/>
      <c r="B9" s="35" t="e">
        <f>VLOOKUP($A9,Descriptif_echantillonneur!$A$2:$C$1000,3,FALSE)</f>
        <v>#N/A</v>
      </c>
      <c r="D9" s="14" t="e">
        <f>VLOOKUP($C9,REF_Rs!$A$1:$D$204,2,FALSE)</f>
        <v>#N/A</v>
      </c>
      <c r="F9" s="61" t="e">
        <f>VLOOKUP($A9,Descriptif_echantillonneur!$A$2:$E$1000,5,FALSE)</f>
        <v>#N/A</v>
      </c>
      <c r="G9" s="41" t="s">
        <v>32</v>
      </c>
      <c r="H9" s="9" t="e">
        <f>VLOOKUP($C9,REF_Rs!$A$1:$D$204,4,FALSE)</f>
        <v>#N/A</v>
      </c>
      <c r="I9" s="16" t="e">
        <f t="shared" si="0"/>
        <v>#N/A</v>
      </c>
      <c r="J9" s="7">
        <v>1</v>
      </c>
      <c r="K9" s="41" t="s">
        <v>17</v>
      </c>
      <c r="L9" s="6">
        <v>1</v>
      </c>
      <c r="M9" s="14" t="e">
        <f>IF(E9=H9,$J9/(B9*VLOOKUP($C9,REF_Rs!$A$1:$C$204,3,FALSE)),"Support non adapté")</f>
        <v>#N/A</v>
      </c>
      <c r="N9" s="40" t="s">
        <v>18</v>
      </c>
      <c r="O9" s="18" t="e">
        <f t="shared" si="1"/>
        <v>#N/A</v>
      </c>
    </row>
    <row r="10" spans="1:89" x14ac:dyDescent="0.35">
      <c r="A10" s="2"/>
      <c r="B10" s="35" t="e">
        <f>VLOOKUP($A10,Descriptif_echantillonneur!$A$2:$C$1000,3,FALSE)</f>
        <v>#N/A</v>
      </c>
      <c r="D10" s="14" t="e">
        <f>VLOOKUP($C10,REF_Rs!$A$1:$D$204,2,FALSE)</f>
        <v>#N/A</v>
      </c>
      <c r="F10" s="61" t="e">
        <f>VLOOKUP($A10,Descriptif_echantillonneur!$A$2:$E$1000,5,FALSE)</f>
        <v>#N/A</v>
      </c>
      <c r="G10" s="41" t="s">
        <v>32</v>
      </c>
      <c r="H10" s="9" t="e">
        <f>VLOOKUP($C10,REF_Rs!$A$1:$D$204,4,FALSE)</f>
        <v>#N/A</v>
      </c>
      <c r="I10" s="16" t="e">
        <f t="shared" si="0"/>
        <v>#N/A</v>
      </c>
      <c r="J10" s="7"/>
      <c r="K10" s="41" t="s">
        <v>17</v>
      </c>
      <c r="L10" s="6">
        <v>1</v>
      </c>
      <c r="M10" s="14" t="e">
        <f>IF(E10=H10,$J10/(B10*VLOOKUP($C10,REF_Rs!$A$1:$C$204,3,FALSE)),"Support non adapté")</f>
        <v>#N/A</v>
      </c>
      <c r="N10" s="40" t="s">
        <v>18</v>
      </c>
      <c r="O10" s="18" t="e">
        <f t="shared" si="1"/>
        <v>#N/A</v>
      </c>
    </row>
    <row r="11" spans="1:89" x14ac:dyDescent="0.35">
      <c r="A11" s="2"/>
      <c r="B11" s="35" t="e">
        <f>VLOOKUP($A11,Descriptif_echantillonneur!$A$2:$C$1000,3,FALSE)</f>
        <v>#N/A</v>
      </c>
      <c r="D11" s="14" t="e">
        <f>VLOOKUP($C11,REF_Rs!$A$1:$D$204,2,FALSE)</f>
        <v>#N/A</v>
      </c>
      <c r="F11" s="61" t="e">
        <f>VLOOKUP($A11,Descriptif_echantillonneur!$A$2:$E$1000,5,FALSE)</f>
        <v>#N/A</v>
      </c>
      <c r="G11" s="41" t="s">
        <v>32</v>
      </c>
      <c r="H11" s="9" t="e">
        <f>VLOOKUP($C11,REF_Rs!$A$1:$D$204,4,FALSE)</f>
        <v>#N/A</v>
      </c>
      <c r="I11" s="16" t="e">
        <f t="shared" si="0"/>
        <v>#N/A</v>
      </c>
      <c r="J11" s="7"/>
      <c r="K11" s="41" t="s">
        <v>17</v>
      </c>
      <c r="M11" s="14" t="e">
        <f>IF(E11=H11,$J11/(B11*VLOOKUP($C11,REF_Rs!$A$1:$C$204,3,FALSE)),"Support non adapté")</f>
        <v>#N/A</v>
      </c>
      <c r="N11" s="40" t="s">
        <v>18</v>
      </c>
      <c r="O11" s="18" t="e">
        <f t="shared" si="1"/>
        <v>#N/A</v>
      </c>
    </row>
    <row r="12" spans="1:89" x14ac:dyDescent="0.35">
      <c r="A12" s="2"/>
      <c r="B12" s="35" t="e">
        <f>VLOOKUP($A12,Descriptif_echantillonneur!$A$2:$C$1000,3,FALSE)</f>
        <v>#N/A</v>
      </c>
      <c r="D12" s="14" t="e">
        <f>VLOOKUP($C12,REF_Rs!$A$1:$D$204,2,FALSE)</f>
        <v>#N/A</v>
      </c>
      <c r="F12" s="61" t="e">
        <f>VLOOKUP($A12,Descriptif_echantillonneur!$A$2:$E$1000,5,FALSE)</f>
        <v>#N/A</v>
      </c>
      <c r="G12" s="41" t="s">
        <v>32</v>
      </c>
      <c r="H12" s="9" t="e">
        <f>VLOOKUP($C12,REF_Rs!$A$1:$D$204,4,FALSE)</f>
        <v>#N/A</v>
      </c>
      <c r="I12" s="16" t="e">
        <f t="shared" si="0"/>
        <v>#N/A</v>
      </c>
      <c r="J12" s="7"/>
      <c r="K12" s="41" t="s">
        <v>17</v>
      </c>
      <c r="M12" s="14" t="e">
        <f>IF(E12=H12,$J12/(B12*VLOOKUP($C12,REF_Rs!$A$1:$C$204,3,FALSE)),"Support non adapté")</f>
        <v>#N/A</v>
      </c>
      <c r="N12" s="40" t="s">
        <v>18</v>
      </c>
      <c r="O12" s="18" t="e">
        <f t="shared" si="1"/>
        <v>#N/A</v>
      </c>
    </row>
    <row r="13" spans="1:89" x14ac:dyDescent="0.35">
      <c r="A13" s="2"/>
      <c r="B13" s="35" t="e">
        <f>VLOOKUP($A13,Descriptif_echantillonneur!$A$2:$C$1000,3,FALSE)</f>
        <v>#N/A</v>
      </c>
      <c r="D13" s="14" t="e">
        <f>VLOOKUP($C13,REF_Rs!$A$1:$D$204,2,FALSE)</f>
        <v>#N/A</v>
      </c>
      <c r="F13" s="61" t="e">
        <f>VLOOKUP($A13,Descriptif_echantillonneur!$A$2:$E$1000,5,FALSE)</f>
        <v>#N/A</v>
      </c>
      <c r="G13" s="41" t="s">
        <v>32</v>
      </c>
      <c r="H13" s="9" t="e">
        <f>VLOOKUP($C13,REF_Rs!$A$1:$D$204,4,FALSE)</f>
        <v>#N/A</v>
      </c>
      <c r="I13" s="16" t="e">
        <f t="shared" si="0"/>
        <v>#N/A</v>
      </c>
      <c r="J13" s="7"/>
      <c r="K13" s="41" t="s">
        <v>17</v>
      </c>
      <c r="M13" s="14" t="e">
        <f>IF(E13=H13,$J13/(B13*VLOOKUP($C13,REF_Rs!$A$1:$C$204,3,FALSE)),"Support non adapté")</f>
        <v>#N/A</v>
      </c>
      <c r="N13" s="40" t="s">
        <v>18</v>
      </c>
      <c r="O13" s="18" t="e">
        <f t="shared" si="1"/>
        <v>#N/A</v>
      </c>
    </row>
    <row r="14" spans="1:89" x14ac:dyDescent="0.35">
      <c r="A14" s="2"/>
      <c r="B14" s="35" t="e">
        <f>VLOOKUP($A14,Descriptif_echantillonneur!$A$2:$C$1000,3,FALSE)</f>
        <v>#N/A</v>
      </c>
      <c r="D14" s="14" t="e">
        <f>VLOOKUP($C14,REF_Rs!$A$1:$D$204,2,FALSE)</f>
        <v>#N/A</v>
      </c>
      <c r="F14" s="61" t="e">
        <f>VLOOKUP($A14,Descriptif_echantillonneur!$A$2:$E$1000,5,FALSE)</f>
        <v>#N/A</v>
      </c>
      <c r="G14" s="41" t="s">
        <v>32</v>
      </c>
      <c r="H14" s="9" t="e">
        <f>VLOOKUP($C14,REF_Rs!$A$1:$D$204,4,FALSE)</f>
        <v>#N/A</v>
      </c>
      <c r="I14" s="16" t="e">
        <f t="shared" si="0"/>
        <v>#N/A</v>
      </c>
      <c r="J14" s="7"/>
      <c r="K14" s="41" t="s">
        <v>17</v>
      </c>
      <c r="M14" s="14" t="e">
        <f>IF(E14=H14,$J14/(B14*VLOOKUP($C14,REF_Rs!$A$1:$C$204,3,FALSE)),"Support non adapté")</f>
        <v>#N/A</v>
      </c>
      <c r="N14" s="40" t="s">
        <v>18</v>
      </c>
      <c r="O14" s="18" t="e">
        <f t="shared" si="1"/>
        <v>#N/A</v>
      </c>
    </row>
    <row r="15" spans="1:89" x14ac:dyDescent="0.35">
      <c r="A15" s="2"/>
      <c r="B15" s="35" t="e">
        <f>VLOOKUP($A15,Descriptif_echantillonneur!$A$2:$C$1000,3,FALSE)</f>
        <v>#N/A</v>
      </c>
      <c r="D15" s="14" t="e">
        <f>VLOOKUP($C15,REF_Rs!$A$1:$D$204,2,FALSE)</f>
        <v>#N/A</v>
      </c>
      <c r="F15" s="61" t="e">
        <f>VLOOKUP($A15,Descriptif_echantillonneur!$A$2:$E$1000,5,FALSE)</f>
        <v>#N/A</v>
      </c>
      <c r="G15" s="41" t="s">
        <v>32</v>
      </c>
      <c r="H15" s="9" t="e">
        <f>VLOOKUP($C15,REF_Rs!$A$1:$D$204,4,FALSE)</f>
        <v>#N/A</v>
      </c>
      <c r="I15" s="16" t="e">
        <f t="shared" si="0"/>
        <v>#N/A</v>
      </c>
      <c r="J15" s="7"/>
      <c r="K15" s="41" t="s">
        <v>17</v>
      </c>
      <c r="M15" s="14" t="e">
        <f>IF(E15=H15,$J15/(B15*VLOOKUP($C15,REF_Rs!$A$1:$C$204,3,FALSE)),"Support non adapté")</f>
        <v>#N/A</v>
      </c>
      <c r="N15" s="40" t="s">
        <v>18</v>
      </c>
      <c r="O15" s="18" t="e">
        <f t="shared" si="1"/>
        <v>#N/A</v>
      </c>
    </row>
    <row r="16" spans="1:89" x14ac:dyDescent="0.35">
      <c r="A16" s="2"/>
      <c r="B16" s="35" t="e">
        <f>VLOOKUP($A16,Descriptif_echantillonneur!$A$2:$C$1000,3,FALSE)</f>
        <v>#N/A</v>
      </c>
      <c r="D16" s="14" t="e">
        <f>VLOOKUP($C16,REF_Rs!$A$1:$D$204,2,FALSE)</f>
        <v>#N/A</v>
      </c>
      <c r="F16" s="61" t="e">
        <f>VLOOKUP($A16,Descriptif_echantillonneur!$A$2:$E$1000,5,FALSE)</f>
        <v>#N/A</v>
      </c>
      <c r="G16" s="41" t="s">
        <v>32</v>
      </c>
      <c r="H16" s="9" t="e">
        <f>VLOOKUP($C16,REF_Rs!$A$1:$D$204,4,FALSE)</f>
        <v>#N/A</v>
      </c>
      <c r="I16" s="16" t="e">
        <f t="shared" si="0"/>
        <v>#N/A</v>
      </c>
      <c r="J16" s="7"/>
      <c r="K16" s="41" t="s">
        <v>17</v>
      </c>
      <c r="M16" s="14" t="e">
        <f>IF(E16=H16,$J16/(B16*VLOOKUP($C16,REF_Rs!$A$1:$C$204,3,FALSE)),"Support non adapté")</f>
        <v>#N/A</v>
      </c>
      <c r="N16" s="40" t="s">
        <v>18</v>
      </c>
      <c r="O16" s="18" t="e">
        <f t="shared" ref="O16:O79" si="2">IF(E16=H16,L16,0)</f>
        <v>#N/A</v>
      </c>
    </row>
    <row r="17" spans="1:15" x14ac:dyDescent="0.35">
      <c r="A17" s="2"/>
      <c r="B17" s="35" t="e">
        <f>VLOOKUP($A17,Descriptif_echantillonneur!$A$2:$C$1000,3,FALSE)</f>
        <v>#N/A</v>
      </c>
      <c r="D17" s="14" t="e">
        <f>VLOOKUP($C17,REF_Rs!$A$1:$D$204,2,FALSE)</f>
        <v>#N/A</v>
      </c>
      <c r="F17" s="61" t="e">
        <f>VLOOKUP($A17,Descriptif_echantillonneur!$A$2:$E$1000,5,FALSE)</f>
        <v>#N/A</v>
      </c>
      <c r="G17" s="41" t="s">
        <v>32</v>
      </c>
      <c r="H17" s="9" t="e">
        <f>VLOOKUP($C17,REF_Rs!$A$1:$D$204,4,FALSE)</f>
        <v>#N/A</v>
      </c>
      <c r="I17" s="16" t="e">
        <f t="shared" si="0"/>
        <v>#N/A</v>
      </c>
      <c r="J17" s="7"/>
      <c r="K17" s="41" t="s">
        <v>17</v>
      </c>
      <c r="M17" s="14" t="e">
        <f>IF(E17=H17,$J17/(B17*VLOOKUP($C17,REF_Rs!$A$1:$C$204,3,FALSE)),"Support non adapté")</f>
        <v>#N/A</v>
      </c>
      <c r="N17" s="40" t="s">
        <v>18</v>
      </c>
      <c r="O17" s="18" t="e">
        <f t="shared" si="2"/>
        <v>#N/A</v>
      </c>
    </row>
    <row r="18" spans="1:15" x14ac:dyDescent="0.35">
      <c r="A18" s="2"/>
      <c r="B18" s="35" t="e">
        <f>VLOOKUP($A18,Descriptif_echantillonneur!$A$2:$C$1000,3,FALSE)</f>
        <v>#N/A</v>
      </c>
      <c r="D18" s="14" t="e">
        <f>VLOOKUP($C18,REF_Rs!$A$1:$D$204,2,FALSE)</f>
        <v>#N/A</v>
      </c>
      <c r="F18" s="61" t="e">
        <f>VLOOKUP($A18,Descriptif_echantillonneur!$A$2:$E$1000,5,FALSE)</f>
        <v>#N/A</v>
      </c>
      <c r="G18" s="41" t="s">
        <v>32</v>
      </c>
      <c r="H18" s="9" t="e">
        <f>VLOOKUP($C18,REF_Rs!$A$1:$D$204,4,FALSE)</f>
        <v>#N/A</v>
      </c>
      <c r="I18" s="16" t="e">
        <f t="shared" si="0"/>
        <v>#N/A</v>
      </c>
      <c r="J18" s="7"/>
      <c r="K18" s="41" t="s">
        <v>17</v>
      </c>
      <c r="M18" s="14" t="e">
        <f>IF(E18=H18,$J18/(B18*VLOOKUP($C18,REF_Rs!$A$1:$C$204,3,FALSE)),"Support non adapté")</f>
        <v>#N/A</v>
      </c>
      <c r="N18" s="40" t="s">
        <v>18</v>
      </c>
      <c r="O18" s="18" t="e">
        <f t="shared" si="2"/>
        <v>#N/A</v>
      </c>
    </row>
    <row r="19" spans="1:15" x14ac:dyDescent="0.35">
      <c r="A19" s="2"/>
      <c r="B19" s="35" t="e">
        <f>VLOOKUP($A19,Descriptif_echantillonneur!$A$2:$C$1000,3,FALSE)</f>
        <v>#N/A</v>
      </c>
      <c r="D19" s="14" t="e">
        <f>VLOOKUP($C19,REF_Rs!$A$1:$D$204,2,FALSE)</f>
        <v>#N/A</v>
      </c>
      <c r="F19" s="61" t="e">
        <f>VLOOKUP($A19,Descriptif_echantillonneur!$A$2:$E$1000,5,FALSE)</f>
        <v>#N/A</v>
      </c>
      <c r="G19" s="41" t="s">
        <v>32</v>
      </c>
      <c r="H19" s="9" t="e">
        <f>VLOOKUP($C19,REF_Rs!$A$1:$D$204,4,FALSE)</f>
        <v>#N/A</v>
      </c>
      <c r="I19" s="16" t="e">
        <f t="shared" si="0"/>
        <v>#N/A</v>
      </c>
      <c r="J19" s="7"/>
      <c r="K19" s="41" t="s">
        <v>17</v>
      </c>
      <c r="M19" s="14" t="e">
        <f>IF(E19=H19,$J19/(B19*VLOOKUP($C19,REF_Rs!$A$1:$C$204,3,FALSE)),"Support non adapté")</f>
        <v>#N/A</v>
      </c>
      <c r="N19" s="40" t="s">
        <v>18</v>
      </c>
      <c r="O19" s="18" t="e">
        <f t="shared" si="2"/>
        <v>#N/A</v>
      </c>
    </row>
    <row r="20" spans="1:15" x14ac:dyDescent="0.35">
      <c r="A20" s="2"/>
      <c r="B20" s="35" t="e">
        <f>VLOOKUP($A20,Descriptif_echantillonneur!$A$2:$C$1000,3,FALSE)</f>
        <v>#N/A</v>
      </c>
      <c r="D20" s="14" t="e">
        <f>VLOOKUP($C20,REF_Rs!$A$1:$D$204,2,FALSE)</f>
        <v>#N/A</v>
      </c>
      <c r="F20" s="61" t="e">
        <f>VLOOKUP($A20,Descriptif_echantillonneur!$A$2:$E$1000,5,FALSE)</f>
        <v>#N/A</v>
      </c>
      <c r="G20" s="41" t="s">
        <v>32</v>
      </c>
      <c r="H20" s="9" t="e">
        <f>VLOOKUP($C20,REF_Rs!$A$1:$D$204,4,FALSE)</f>
        <v>#N/A</v>
      </c>
      <c r="I20" s="16" t="e">
        <f t="shared" si="0"/>
        <v>#N/A</v>
      </c>
      <c r="J20" s="7"/>
      <c r="K20" s="41" t="s">
        <v>17</v>
      </c>
      <c r="M20" s="14" t="e">
        <f>IF(E20=H20,$J20/(B20*VLOOKUP($C20,REF_Rs!$A$1:$C$204,3,FALSE)),"Support non adapté")</f>
        <v>#N/A</v>
      </c>
      <c r="N20" s="40" t="s">
        <v>18</v>
      </c>
      <c r="O20" s="18" t="e">
        <f t="shared" si="2"/>
        <v>#N/A</v>
      </c>
    </row>
    <row r="21" spans="1:15" x14ac:dyDescent="0.35">
      <c r="A21" s="2"/>
      <c r="B21" s="35" t="e">
        <f>VLOOKUP($A21,Descriptif_echantillonneur!$A$2:$C$1000,3,FALSE)</f>
        <v>#N/A</v>
      </c>
      <c r="D21" s="14" t="e">
        <f>VLOOKUP($C21,REF_Rs!$A$1:$D$204,2,FALSE)</f>
        <v>#N/A</v>
      </c>
      <c r="F21" s="61" t="e">
        <f>VLOOKUP($A21,Descriptif_echantillonneur!$A$2:$E$1000,5,FALSE)</f>
        <v>#N/A</v>
      </c>
      <c r="G21" s="41" t="s">
        <v>32</v>
      </c>
      <c r="H21" s="9" t="e">
        <f>VLOOKUP($C21,REF_Rs!$A$1:$D$204,4,FALSE)</f>
        <v>#N/A</v>
      </c>
      <c r="I21" s="16" t="e">
        <f t="shared" si="0"/>
        <v>#N/A</v>
      </c>
      <c r="J21" s="7"/>
      <c r="K21" s="41" t="s">
        <v>17</v>
      </c>
      <c r="M21" s="14" t="e">
        <f>IF(E21=H21,$J21/(B21*VLOOKUP($C21,REF_Rs!$A$1:$C$204,3,FALSE)),"Support non adapté")</f>
        <v>#N/A</v>
      </c>
      <c r="N21" s="40" t="s">
        <v>18</v>
      </c>
      <c r="O21" s="18" t="e">
        <f t="shared" si="2"/>
        <v>#N/A</v>
      </c>
    </row>
    <row r="22" spans="1:15" x14ac:dyDescent="0.35">
      <c r="A22" s="2"/>
      <c r="B22" s="35" t="e">
        <f>VLOOKUP($A22,Descriptif_echantillonneur!$A$2:$C$1000,3,FALSE)</f>
        <v>#N/A</v>
      </c>
      <c r="D22" s="14" t="e">
        <f>VLOOKUP($C22,REF_Rs!$A$1:$D$204,2,FALSE)</f>
        <v>#N/A</v>
      </c>
      <c r="F22" s="61" t="e">
        <f>VLOOKUP($A22,Descriptif_echantillonneur!$A$2:$E$1000,5,FALSE)</f>
        <v>#N/A</v>
      </c>
      <c r="G22" s="41" t="s">
        <v>32</v>
      </c>
      <c r="H22" s="9" t="e">
        <f>VLOOKUP($C22,REF_Rs!$A$1:$D$204,4,FALSE)</f>
        <v>#N/A</v>
      </c>
      <c r="I22" s="16" t="e">
        <f t="shared" si="0"/>
        <v>#N/A</v>
      </c>
      <c r="J22" s="7"/>
      <c r="K22" s="41" t="s">
        <v>17</v>
      </c>
      <c r="M22" s="14" t="e">
        <f>IF(E22=H22,$J22/(B22*VLOOKUP($C22,REF_Rs!$A$1:$C$204,3,FALSE)),"Support non adapté")</f>
        <v>#N/A</v>
      </c>
      <c r="N22" s="40" t="s">
        <v>18</v>
      </c>
      <c r="O22" s="18" t="e">
        <f t="shared" si="2"/>
        <v>#N/A</v>
      </c>
    </row>
    <row r="23" spans="1:15" x14ac:dyDescent="0.35">
      <c r="A23" s="2"/>
      <c r="B23" s="35" t="e">
        <f>VLOOKUP($A23,Descriptif_echantillonneur!$A$2:$C$1000,3,FALSE)</f>
        <v>#N/A</v>
      </c>
      <c r="D23" s="14" t="e">
        <f>VLOOKUP($C23,REF_Rs!$A$1:$D$204,2,FALSE)</f>
        <v>#N/A</v>
      </c>
      <c r="F23" s="61" t="e">
        <f>VLOOKUP($A23,Descriptif_echantillonneur!$A$2:$E$1000,5,FALSE)</f>
        <v>#N/A</v>
      </c>
      <c r="G23" s="41" t="s">
        <v>32</v>
      </c>
      <c r="H23" s="9" t="e">
        <f>VLOOKUP($C23,REF_Rs!$A$1:$D$204,4,FALSE)</f>
        <v>#N/A</v>
      </c>
      <c r="I23" s="16" t="e">
        <f t="shared" si="0"/>
        <v>#N/A</v>
      </c>
      <c r="J23" s="7"/>
      <c r="K23" s="41" t="s">
        <v>17</v>
      </c>
      <c r="M23" s="14" t="e">
        <f>IF(E23=H23,$J23/(B23*VLOOKUP($C23,REF_Rs!$A$1:$C$204,3,FALSE)),"Support non adapté")</f>
        <v>#N/A</v>
      </c>
      <c r="N23" s="40" t="s">
        <v>18</v>
      </c>
      <c r="O23" s="18" t="e">
        <f t="shared" si="2"/>
        <v>#N/A</v>
      </c>
    </row>
    <row r="24" spans="1:15" x14ac:dyDescent="0.35">
      <c r="A24" s="2"/>
      <c r="B24" s="35" t="e">
        <f>VLOOKUP($A24,Descriptif_echantillonneur!$A$2:$C$1000,3,FALSE)</f>
        <v>#N/A</v>
      </c>
      <c r="D24" s="14" t="e">
        <f>VLOOKUP($C24,REF_Rs!$A$1:$D$204,2,FALSE)</f>
        <v>#N/A</v>
      </c>
      <c r="F24" s="61" t="e">
        <f>VLOOKUP($A24,Descriptif_echantillonneur!$A$2:$E$1000,5,FALSE)</f>
        <v>#N/A</v>
      </c>
      <c r="G24" s="41" t="s">
        <v>32</v>
      </c>
      <c r="H24" s="9" t="e">
        <f>VLOOKUP($C24,REF_Rs!$A$1:$D$204,4,FALSE)</f>
        <v>#N/A</v>
      </c>
      <c r="I24" s="16" t="e">
        <f t="shared" si="0"/>
        <v>#N/A</v>
      </c>
      <c r="J24" s="7"/>
      <c r="K24" s="41" t="s">
        <v>17</v>
      </c>
      <c r="M24" s="14" t="e">
        <f>IF(E24=H24,$J24/(B24*VLOOKUP($C24,REF_Rs!$A$1:$C$204,3,FALSE)),"Support non adapté")</f>
        <v>#N/A</v>
      </c>
      <c r="N24" s="40" t="s">
        <v>18</v>
      </c>
      <c r="O24" s="18" t="e">
        <f t="shared" si="2"/>
        <v>#N/A</v>
      </c>
    </row>
    <row r="25" spans="1:15" x14ac:dyDescent="0.35">
      <c r="A25" s="2"/>
      <c r="B25" s="35" t="e">
        <f>VLOOKUP($A25,Descriptif_echantillonneur!$A$2:$C$1000,3,FALSE)</f>
        <v>#N/A</v>
      </c>
      <c r="D25" s="14" t="e">
        <f>VLOOKUP($C25,REF_Rs!$A$1:$D$204,2,FALSE)</f>
        <v>#N/A</v>
      </c>
      <c r="F25" s="61" t="e">
        <f>VLOOKUP($A25,Descriptif_echantillonneur!$A$2:$E$1000,5,FALSE)</f>
        <v>#N/A</v>
      </c>
      <c r="G25" s="41" t="s">
        <v>32</v>
      </c>
      <c r="H25" s="9" t="e">
        <f>VLOOKUP($C25,REF_Rs!$A$1:$D$204,4,FALSE)</f>
        <v>#N/A</v>
      </c>
      <c r="I25" s="16" t="e">
        <f t="shared" si="0"/>
        <v>#N/A</v>
      </c>
      <c r="J25" s="7"/>
      <c r="K25" s="41" t="s">
        <v>17</v>
      </c>
      <c r="M25" s="14" t="e">
        <f>IF(E25=H25,$J25/(B25*VLOOKUP($C25,REF_Rs!$A$1:$C$204,3,FALSE)),"Support non adapté")</f>
        <v>#N/A</v>
      </c>
      <c r="N25" s="40" t="s">
        <v>18</v>
      </c>
      <c r="O25" s="18" t="e">
        <f t="shared" si="2"/>
        <v>#N/A</v>
      </c>
    </row>
    <row r="26" spans="1:15" x14ac:dyDescent="0.35">
      <c r="A26" s="2"/>
      <c r="B26" s="35" t="e">
        <f>VLOOKUP($A26,Descriptif_echantillonneur!$A$2:$C$1000,3,FALSE)</f>
        <v>#N/A</v>
      </c>
      <c r="D26" s="14" t="e">
        <f>VLOOKUP($C26,REF_Rs!$A$1:$D$204,2,FALSE)</f>
        <v>#N/A</v>
      </c>
      <c r="F26" s="61" t="e">
        <f>VLOOKUP($A26,Descriptif_echantillonneur!$A$2:$E$1000,5,FALSE)</f>
        <v>#N/A</v>
      </c>
      <c r="G26" s="41" t="s">
        <v>32</v>
      </c>
      <c r="H26" s="9" t="e">
        <f>VLOOKUP($C26,REF_Rs!$A$1:$D$204,4,FALSE)</f>
        <v>#N/A</v>
      </c>
      <c r="I26" s="16" t="e">
        <f t="shared" si="0"/>
        <v>#N/A</v>
      </c>
      <c r="J26" s="7"/>
      <c r="K26" s="41" t="s">
        <v>17</v>
      </c>
      <c r="M26" s="14" t="e">
        <f>IF(E26=H26,$J26/(B26*VLOOKUP($C26,REF_Rs!$A$1:$C$204,3,FALSE)),"Support non adapté")</f>
        <v>#N/A</v>
      </c>
      <c r="N26" s="40" t="s">
        <v>18</v>
      </c>
      <c r="O26" s="18" t="e">
        <f t="shared" si="2"/>
        <v>#N/A</v>
      </c>
    </row>
    <row r="27" spans="1:15" x14ac:dyDescent="0.35">
      <c r="A27" s="2"/>
      <c r="B27" s="35" t="e">
        <f>VLOOKUP($A27,Descriptif_echantillonneur!$A$2:$C$1000,3,FALSE)</f>
        <v>#N/A</v>
      </c>
      <c r="D27" s="14" t="e">
        <f>VLOOKUP($C27,REF_Rs!$A$1:$D$204,2,FALSE)</f>
        <v>#N/A</v>
      </c>
      <c r="F27" s="61" t="e">
        <f>VLOOKUP($A27,Descriptif_echantillonneur!$A$2:$E$1000,5,FALSE)</f>
        <v>#N/A</v>
      </c>
      <c r="G27" s="41" t="s">
        <v>32</v>
      </c>
      <c r="H27" s="9" t="e">
        <f>VLOOKUP($C27,REF_Rs!$A$1:$D$204,4,FALSE)</f>
        <v>#N/A</v>
      </c>
      <c r="I27" s="16" t="e">
        <f t="shared" si="0"/>
        <v>#N/A</v>
      </c>
      <c r="J27" s="7"/>
      <c r="K27" s="41" t="s">
        <v>17</v>
      </c>
      <c r="M27" s="14" t="e">
        <f>IF(E27=H27,$J27/(B27*VLOOKUP($C27,REF_Rs!$A$1:$C$204,3,FALSE)),"Support non adapté")</f>
        <v>#N/A</v>
      </c>
      <c r="N27" s="40" t="s">
        <v>18</v>
      </c>
      <c r="O27" s="18" t="e">
        <f t="shared" si="2"/>
        <v>#N/A</v>
      </c>
    </row>
    <row r="28" spans="1:15" x14ac:dyDescent="0.35">
      <c r="A28" s="2"/>
      <c r="B28" s="35" t="e">
        <f>VLOOKUP($A28,Descriptif_echantillonneur!$A$2:$C$1000,3,FALSE)</f>
        <v>#N/A</v>
      </c>
      <c r="D28" s="14" t="e">
        <f>VLOOKUP($C28,REF_Rs!$A$1:$D$204,2,FALSE)</f>
        <v>#N/A</v>
      </c>
      <c r="F28" s="61" t="e">
        <f>VLOOKUP($A28,Descriptif_echantillonneur!$A$2:$E$1000,5,FALSE)</f>
        <v>#N/A</v>
      </c>
      <c r="G28" s="41" t="s">
        <v>32</v>
      </c>
      <c r="H28" s="9" t="e">
        <f>VLOOKUP($C28,REF_Rs!$A$1:$D$204,4,FALSE)</f>
        <v>#N/A</v>
      </c>
      <c r="I28" s="16" t="e">
        <f t="shared" si="0"/>
        <v>#N/A</v>
      </c>
      <c r="J28" s="7"/>
      <c r="K28" s="41" t="s">
        <v>17</v>
      </c>
      <c r="M28" s="14" t="e">
        <f>IF(E28=H28,$J28/(B28*VLOOKUP($C28,REF_Rs!$A$1:$C$204,3,FALSE)),"Support non adapté")</f>
        <v>#N/A</v>
      </c>
      <c r="N28" s="40" t="s">
        <v>18</v>
      </c>
      <c r="O28" s="18" t="e">
        <f t="shared" si="2"/>
        <v>#N/A</v>
      </c>
    </row>
    <row r="29" spans="1:15" x14ac:dyDescent="0.35">
      <c r="A29" s="2"/>
      <c r="B29" s="35" t="e">
        <f>VLOOKUP($A29,Descriptif_echantillonneur!$A$2:$C$1000,3,FALSE)</f>
        <v>#N/A</v>
      </c>
      <c r="D29" s="14" t="e">
        <f>VLOOKUP($C29,REF_Rs!$A$1:$D$204,2,FALSE)</f>
        <v>#N/A</v>
      </c>
      <c r="F29" s="61" t="e">
        <f>VLOOKUP($A29,Descriptif_echantillonneur!$A$2:$E$1000,5,FALSE)</f>
        <v>#N/A</v>
      </c>
      <c r="G29" s="41" t="s">
        <v>32</v>
      </c>
      <c r="H29" s="9" t="e">
        <f>VLOOKUP($C29,REF_Rs!$A$1:$D$204,4,FALSE)</f>
        <v>#N/A</v>
      </c>
      <c r="I29" s="16" t="e">
        <f t="shared" si="0"/>
        <v>#N/A</v>
      </c>
      <c r="J29" s="7"/>
      <c r="K29" s="41" t="s">
        <v>17</v>
      </c>
      <c r="M29" s="14" t="e">
        <f>IF(E29=H29,$J29/(B29*VLOOKUP($C29,REF_Rs!$A$1:$C$204,3,FALSE)),"Support non adapté")</f>
        <v>#N/A</v>
      </c>
      <c r="N29" s="40" t="s">
        <v>18</v>
      </c>
      <c r="O29" s="18" t="e">
        <f t="shared" si="2"/>
        <v>#N/A</v>
      </c>
    </row>
    <row r="30" spans="1:15" x14ac:dyDescent="0.35">
      <c r="A30" s="2"/>
      <c r="B30" s="35" t="e">
        <f>VLOOKUP($A30,Descriptif_echantillonneur!$A$2:$C$1000,3,FALSE)</f>
        <v>#N/A</v>
      </c>
      <c r="D30" s="14" t="e">
        <f>VLOOKUP($C30,REF_Rs!$A$1:$D$204,2,FALSE)</f>
        <v>#N/A</v>
      </c>
      <c r="F30" s="61" t="e">
        <f>VLOOKUP($A30,Descriptif_echantillonneur!$A$2:$E$1000,5,FALSE)</f>
        <v>#N/A</v>
      </c>
      <c r="G30" s="41" t="s">
        <v>32</v>
      </c>
      <c r="H30" s="9" t="e">
        <f>VLOOKUP($C30,REF_Rs!$A$1:$D$204,4,FALSE)</f>
        <v>#N/A</v>
      </c>
      <c r="I30" s="16" t="e">
        <f t="shared" si="0"/>
        <v>#N/A</v>
      </c>
      <c r="J30" s="7"/>
      <c r="K30" s="41" t="s">
        <v>17</v>
      </c>
      <c r="M30" s="14" t="e">
        <f>IF(E30=H30,$J30/(B30*VLOOKUP($C30,REF_Rs!$A$1:$C$204,3,FALSE)),"Support non adapté")</f>
        <v>#N/A</v>
      </c>
      <c r="N30" s="40" t="s">
        <v>18</v>
      </c>
      <c r="O30" s="18" t="e">
        <f t="shared" si="2"/>
        <v>#N/A</v>
      </c>
    </row>
    <row r="31" spans="1:15" x14ac:dyDescent="0.35">
      <c r="A31" s="2"/>
      <c r="B31" s="35" t="e">
        <f>VLOOKUP($A31,Descriptif_echantillonneur!$A$2:$C$1000,3,FALSE)</f>
        <v>#N/A</v>
      </c>
      <c r="D31" s="14" t="e">
        <f>VLOOKUP($C31,REF_Rs!$A$1:$D$204,2,FALSE)</f>
        <v>#N/A</v>
      </c>
      <c r="F31" s="61" t="e">
        <f>VLOOKUP($A31,Descriptif_echantillonneur!$A$2:$E$1000,5,FALSE)</f>
        <v>#N/A</v>
      </c>
      <c r="G31" s="41" t="s">
        <v>32</v>
      </c>
      <c r="H31" s="9" t="e">
        <f>VLOOKUP($C31,REF_Rs!$A$1:$D$204,4,FALSE)</f>
        <v>#N/A</v>
      </c>
      <c r="I31" s="16" t="e">
        <f t="shared" si="0"/>
        <v>#N/A</v>
      </c>
      <c r="J31" s="7"/>
      <c r="K31" s="41" t="s">
        <v>17</v>
      </c>
      <c r="M31" s="14" t="e">
        <f>IF(E31=H31,$J31/(B31*VLOOKUP($C31,REF_Rs!$A$1:$C$204,3,FALSE)),"Support non adapté")</f>
        <v>#N/A</v>
      </c>
      <c r="N31" s="40" t="s">
        <v>18</v>
      </c>
      <c r="O31" s="18" t="e">
        <f t="shared" si="2"/>
        <v>#N/A</v>
      </c>
    </row>
    <row r="32" spans="1:15" x14ac:dyDescent="0.35">
      <c r="A32" s="2"/>
      <c r="B32" s="35" t="e">
        <f>VLOOKUP($A32,Descriptif_echantillonneur!$A$2:$C$1000,3,FALSE)</f>
        <v>#N/A</v>
      </c>
      <c r="D32" s="14" t="e">
        <f>VLOOKUP($C32,REF_Rs!$A$1:$D$204,2,FALSE)</f>
        <v>#N/A</v>
      </c>
      <c r="F32" s="61" t="e">
        <f>VLOOKUP($A32,Descriptif_echantillonneur!$A$2:$E$1000,5,FALSE)</f>
        <v>#N/A</v>
      </c>
      <c r="G32" s="41" t="s">
        <v>32</v>
      </c>
      <c r="H32" s="9" t="e">
        <f>VLOOKUP($C32,REF_Rs!$A$1:$D$204,4,FALSE)</f>
        <v>#N/A</v>
      </c>
      <c r="I32" s="16" t="e">
        <f t="shared" si="0"/>
        <v>#N/A</v>
      </c>
      <c r="J32" s="7"/>
      <c r="K32" s="41" t="s">
        <v>17</v>
      </c>
      <c r="M32" s="14" t="e">
        <f>IF(E32=H32,$J32/(B32*VLOOKUP($C32,REF_Rs!$A$1:$C$204,3,FALSE)),"Support non adapté")</f>
        <v>#N/A</v>
      </c>
      <c r="N32" s="40" t="s">
        <v>18</v>
      </c>
      <c r="O32" s="18" t="e">
        <f t="shared" si="2"/>
        <v>#N/A</v>
      </c>
    </row>
    <row r="33" spans="1:15" x14ac:dyDescent="0.35">
      <c r="A33" s="2"/>
      <c r="B33" s="35" t="e">
        <f>VLOOKUP($A33,Descriptif_echantillonneur!$A$2:$C$1000,3,FALSE)</f>
        <v>#N/A</v>
      </c>
      <c r="D33" s="14" t="e">
        <f>VLOOKUP($C33,REF_Rs!$A$1:$D$204,2,FALSE)</f>
        <v>#N/A</v>
      </c>
      <c r="F33" s="61" t="e">
        <f>VLOOKUP($A33,Descriptif_echantillonneur!$A$2:$E$1000,5,FALSE)</f>
        <v>#N/A</v>
      </c>
      <c r="G33" s="41" t="s">
        <v>32</v>
      </c>
      <c r="H33" s="9" t="e">
        <f>VLOOKUP($C33,REF_Rs!$A$1:$D$204,4,FALSE)</f>
        <v>#N/A</v>
      </c>
      <c r="I33" s="16" t="e">
        <f t="shared" si="0"/>
        <v>#N/A</v>
      </c>
      <c r="J33" s="7"/>
      <c r="K33" s="41" t="s">
        <v>17</v>
      </c>
      <c r="M33" s="14" t="e">
        <f>IF(E33=H33,$J33/(B33*VLOOKUP($C33,REF_Rs!$A$1:$C$204,3,FALSE)),"Support non adapté")</f>
        <v>#N/A</v>
      </c>
      <c r="N33" s="40" t="s">
        <v>18</v>
      </c>
      <c r="O33" s="18" t="e">
        <f t="shared" si="2"/>
        <v>#N/A</v>
      </c>
    </row>
    <row r="34" spans="1:15" x14ac:dyDescent="0.35">
      <c r="A34" s="2"/>
      <c r="B34" s="35" t="e">
        <f>VLOOKUP($A34,Descriptif_echantillonneur!$A$2:$C$1000,3,FALSE)</f>
        <v>#N/A</v>
      </c>
      <c r="D34" s="14" t="e">
        <f>VLOOKUP($C34,REF_Rs!$A$1:$D$204,2,FALSE)</f>
        <v>#N/A</v>
      </c>
      <c r="F34" s="61" t="e">
        <f>VLOOKUP($A34,Descriptif_echantillonneur!$A$2:$E$1000,5,FALSE)</f>
        <v>#N/A</v>
      </c>
      <c r="G34" s="41" t="s">
        <v>32</v>
      </c>
      <c r="H34" s="9" t="e">
        <f>VLOOKUP($C34,REF_Rs!$A$1:$D$204,4,FALSE)</f>
        <v>#N/A</v>
      </c>
      <c r="I34" s="16" t="e">
        <f t="shared" si="0"/>
        <v>#N/A</v>
      </c>
      <c r="J34" s="7"/>
      <c r="K34" s="41" t="s">
        <v>17</v>
      </c>
      <c r="M34" s="14" t="e">
        <f>IF(E34=H34,$J34/(B34*VLOOKUP($C34,REF_Rs!$A$1:$C$204,3,FALSE)),"Support non adapté")</f>
        <v>#N/A</v>
      </c>
      <c r="N34" s="40" t="s">
        <v>18</v>
      </c>
      <c r="O34" s="18" t="e">
        <f t="shared" si="2"/>
        <v>#N/A</v>
      </c>
    </row>
    <row r="35" spans="1:15" x14ac:dyDescent="0.35">
      <c r="A35" s="2"/>
      <c r="B35" s="35" t="e">
        <f>VLOOKUP($A35,Descriptif_echantillonneur!$A$2:$C$1000,3,FALSE)</f>
        <v>#N/A</v>
      </c>
      <c r="D35" s="14" t="e">
        <f>VLOOKUP($C35,REF_Rs!$A$1:$D$204,2,FALSE)</f>
        <v>#N/A</v>
      </c>
      <c r="F35" s="61" t="e">
        <f>VLOOKUP($A35,Descriptif_echantillonneur!$A$2:$E$1000,5,FALSE)</f>
        <v>#N/A</v>
      </c>
      <c r="G35" s="41" t="s">
        <v>32</v>
      </c>
      <c r="H35" s="9" t="e">
        <f>VLOOKUP($C35,REF_Rs!$A$1:$D$204,4,FALSE)</f>
        <v>#N/A</v>
      </c>
      <c r="I35" s="16" t="e">
        <f t="shared" si="0"/>
        <v>#N/A</v>
      </c>
      <c r="J35" s="7"/>
      <c r="K35" s="41" t="s">
        <v>17</v>
      </c>
      <c r="M35" s="14" t="e">
        <f>IF(E35=H35,$J35/(B35*VLOOKUP($C35,REF_Rs!$A$1:$C$204,3,FALSE)),"Support non adapté")</f>
        <v>#N/A</v>
      </c>
      <c r="N35" s="40" t="s">
        <v>18</v>
      </c>
      <c r="O35" s="18" t="e">
        <f t="shared" si="2"/>
        <v>#N/A</v>
      </c>
    </row>
    <row r="36" spans="1:15" x14ac:dyDescent="0.35">
      <c r="A36" s="2"/>
      <c r="B36" s="35" t="e">
        <f>VLOOKUP($A36,Descriptif_echantillonneur!$A$2:$C$1000,3,FALSE)</f>
        <v>#N/A</v>
      </c>
      <c r="D36" s="14" t="e">
        <f>VLOOKUP($C36,REF_Rs!$A$1:$D$204,2,FALSE)</f>
        <v>#N/A</v>
      </c>
      <c r="F36" s="61" t="e">
        <f>VLOOKUP($A36,Descriptif_echantillonneur!$A$2:$E$1000,5,FALSE)</f>
        <v>#N/A</v>
      </c>
      <c r="G36" s="41" t="s">
        <v>32</v>
      </c>
      <c r="H36" s="9" t="e">
        <f>VLOOKUP($C36,REF_Rs!$A$1:$D$204,4,FALSE)</f>
        <v>#N/A</v>
      </c>
      <c r="I36" s="16" t="e">
        <f t="shared" si="0"/>
        <v>#N/A</v>
      </c>
      <c r="J36" s="7"/>
      <c r="K36" s="41" t="s">
        <v>17</v>
      </c>
      <c r="M36" s="14" t="e">
        <f>IF(E36=H36,$J36/(B36*VLOOKUP($C36,REF_Rs!$A$1:$C$204,3,FALSE)),"Support non adapté")</f>
        <v>#N/A</v>
      </c>
      <c r="N36" s="40" t="s">
        <v>18</v>
      </c>
      <c r="O36" s="18" t="e">
        <f t="shared" si="2"/>
        <v>#N/A</v>
      </c>
    </row>
    <row r="37" spans="1:15" x14ac:dyDescent="0.35">
      <c r="A37" s="2"/>
      <c r="B37" s="35" t="e">
        <f>VLOOKUP($A37,Descriptif_echantillonneur!$A$2:$C$1000,3,FALSE)</f>
        <v>#N/A</v>
      </c>
      <c r="D37" s="14" t="e">
        <f>VLOOKUP($C37,REF_Rs!$A$1:$D$204,2,FALSE)</f>
        <v>#N/A</v>
      </c>
      <c r="F37" s="61" t="e">
        <f>VLOOKUP($A37,Descriptif_echantillonneur!$A$2:$E$1000,5,FALSE)</f>
        <v>#N/A</v>
      </c>
      <c r="G37" s="41" t="s">
        <v>32</v>
      </c>
      <c r="H37" s="9" t="e">
        <f>VLOOKUP($C37,REF_Rs!$A$1:$D$204,4,FALSE)</f>
        <v>#N/A</v>
      </c>
      <c r="I37" s="16" t="e">
        <f t="shared" si="0"/>
        <v>#N/A</v>
      </c>
      <c r="J37" s="7"/>
      <c r="K37" s="41" t="s">
        <v>17</v>
      </c>
      <c r="M37" s="14" t="e">
        <f>IF(E37=H37,$J37/(B37*VLOOKUP($C37,REF_Rs!$A$1:$C$204,3,FALSE)),"Support non adapté")</f>
        <v>#N/A</v>
      </c>
      <c r="N37" s="40" t="s">
        <v>18</v>
      </c>
      <c r="O37" s="18" t="e">
        <f t="shared" si="2"/>
        <v>#N/A</v>
      </c>
    </row>
    <row r="38" spans="1:15" x14ac:dyDescent="0.35">
      <c r="A38" s="2"/>
      <c r="B38" s="35" t="e">
        <f>VLOOKUP($A38,Descriptif_echantillonneur!$A$2:$C$1000,3,FALSE)</f>
        <v>#N/A</v>
      </c>
      <c r="D38" s="14" t="e">
        <f>VLOOKUP($C38,REF_Rs!$A$1:$D$204,2,FALSE)</f>
        <v>#N/A</v>
      </c>
      <c r="F38" s="61" t="e">
        <f>VLOOKUP($A38,Descriptif_echantillonneur!$A$2:$E$1000,5,FALSE)</f>
        <v>#N/A</v>
      </c>
      <c r="G38" s="41" t="s">
        <v>32</v>
      </c>
      <c r="H38" s="9" t="e">
        <f>VLOOKUP($C38,REF_Rs!$A$1:$D$204,4,FALSE)</f>
        <v>#N/A</v>
      </c>
      <c r="I38" s="16" t="e">
        <f t="shared" si="0"/>
        <v>#N/A</v>
      </c>
      <c r="J38" s="7"/>
      <c r="K38" s="41" t="s">
        <v>17</v>
      </c>
      <c r="M38" s="14" t="e">
        <f>IF(E38=H38,$J38/(B38*VLOOKUP($C38,REF_Rs!$A$1:$C$204,3,FALSE)),"Support non adapté")</f>
        <v>#N/A</v>
      </c>
      <c r="N38" s="40" t="s">
        <v>18</v>
      </c>
      <c r="O38" s="18" t="e">
        <f t="shared" si="2"/>
        <v>#N/A</v>
      </c>
    </row>
    <row r="39" spans="1:15" x14ac:dyDescent="0.35">
      <c r="A39" s="2"/>
      <c r="B39" s="35" t="e">
        <f>VLOOKUP($A39,Descriptif_echantillonneur!$A$2:$C$1000,3,FALSE)</f>
        <v>#N/A</v>
      </c>
      <c r="D39" s="14" t="e">
        <f>VLOOKUP($C39,REF_Rs!$A$1:$D$204,2,FALSE)</f>
        <v>#N/A</v>
      </c>
      <c r="F39" s="61" t="e">
        <f>VLOOKUP($A39,Descriptif_echantillonneur!$A$2:$E$1000,5,FALSE)</f>
        <v>#N/A</v>
      </c>
      <c r="G39" s="41" t="s">
        <v>32</v>
      </c>
      <c r="H39" s="9" t="e">
        <f>VLOOKUP($C39,REF_Rs!$A$1:$D$204,4,FALSE)</f>
        <v>#N/A</v>
      </c>
      <c r="I39" s="16" t="e">
        <f t="shared" si="0"/>
        <v>#N/A</v>
      </c>
      <c r="J39" s="7"/>
      <c r="K39" s="41" t="s">
        <v>17</v>
      </c>
      <c r="M39" s="14" t="e">
        <f>IF(E39=H39,$J39/(B39*VLOOKUP($C39,REF_Rs!$A$1:$C$204,3,FALSE)),"Support non adapté")</f>
        <v>#N/A</v>
      </c>
      <c r="N39" s="40" t="s">
        <v>18</v>
      </c>
      <c r="O39" s="18" t="e">
        <f t="shared" si="2"/>
        <v>#N/A</v>
      </c>
    </row>
    <row r="40" spans="1:15" x14ac:dyDescent="0.35">
      <c r="A40" s="2"/>
      <c r="B40" s="35" t="e">
        <f>VLOOKUP($A40,Descriptif_echantillonneur!$A$2:$C$1000,3,FALSE)</f>
        <v>#N/A</v>
      </c>
      <c r="D40" s="14" t="e">
        <f>VLOOKUP($C40,REF_Rs!$A$1:$D$204,2,FALSE)</f>
        <v>#N/A</v>
      </c>
      <c r="F40" s="61" t="e">
        <f>VLOOKUP($A40,Descriptif_echantillonneur!$A$2:$E$1000,5,FALSE)</f>
        <v>#N/A</v>
      </c>
      <c r="G40" s="41" t="s">
        <v>32</v>
      </c>
      <c r="H40" s="9" t="e">
        <f>VLOOKUP($C40,REF_Rs!$A$1:$D$204,4,FALSE)</f>
        <v>#N/A</v>
      </c>
      <c r="I40" s="16" t="e">
        <f t="shared" si="0"/>
        <v>#N/A</v>
      </c>
      <c r="J40" s="7"/>
      <c r="K40" s="41" t="s">
        <v>17</v>
      </c>
      <c r="M40" s="14" t="e">
        <f>IF(E40=H40,$J40/(B40*VLOOKUP($C40,REF_Rs!$A$1:$C$204,3,FALSE)),"Support non adapté")</f>
        <v>#N/A</v>
      </c>
      <c r="N40" s="40" t="s">
        <v>18</v>
      </c>
      <c r="O40" s="18" t="e">
        <f t="shared" si="2"/>
        <v>#N/A</v>
      </c>
    </row>
    <row r="41" spans="1:15" x14ac:dyDescent="0.35">
      <c r="A41" s="2"/>
      <c r="B41" s="35" t="e">
        <f>VLOOKUP($A41,Descriptif_echantillonneur!$A$2:$C$1000,3,FALSE)</f>
        <v>#N/A</v>
      </c>
      <c r="D41" s="14" t="e">
        <f>VLOOKUP($C41,REF_Rs!$A$1:$D$204,2,FALSE)</f>
        <v>#N/A</v>
      </c>
      <c r="F41" s="61" t="e">
        <f>VLOOKUP($A41,Descriptif_echantillonneur!$A$2:$E$1000,5,FALSE)</f>
        <v>#N/A</v>
      </c>
      <c r="G41" s="41" t="s">
        <v>32</v>
      </c>
      <c r="H41" s="9" t="e">
        <f>VLOOKUP($C41,REF_Rs!$A$1:$D$204,4,FALSE)</f>
        <v>#N/A</v>
      </c>
      <c r="I41" s="16" t="e">
        <f t="shared" si="0"/>
        <v>#N/A</v>
      </c>
      <c r="J41" s="7"/>
      <c r="K41" s="41" t="s">
        <v>17</v>
      </c>
      <c r="M41" s="14" t="e">
        <f>IF(E41=H41,$J41/(B41*VLOOKUP($C41,REF_Rs!$A$1:$C$204,3,FALSE)),"Support non adapté")</f>
        <v>#N/A</v>
      </c>
      <c r="N41" s="40" t="s">
        <v>18</v>
      </c>
      <c r="O41" s="18" t="e">
        <f t="shared" si="2"/>
        <v>#N/A</v>
      </c>
    </row>
    <row r="42" spans="1:15" x14ac:dyDescent="0.35">
      <c r="A42" s="2"/>
      <c r="B42" s="35" t="e">
        <f>VLOOKUP($A42,Descriptif_echantillonneur!$A$2:$C$1000,3,FALSE)</f>
        <v>#N/A</v>
      </c>
      <c r="D42" s="14" t="e">
        <f>VLOOKUP($C42,REF_Rs!$A$1:$D$204,2,FALSE)</f>
        <v>#N/A</v>
      </c>
      <c r="F42" s="61" t="e">
        <f>VLOOKUP($A42,Descriptif_echantillonneur!$A$2:$E$1000,5,FALSE)</f>
        <v>#N/A</v>
      </c>
      <c r="G42" s="41" t="s">
        <v>32</v>
      </c>
      <c r="H42" s="9" t="e">
        <f>VLOOKUP($C42,REF_Rs!$A$1:$D$204,4,FALSE)</f>
        <v>#N/A</v>
      </c>
      <c r="I42" s="16" t="e">
        <f t="shared" si="0"/>
        <v>#N/A</v>
      </c>
      <c r="J42" s="7"/>
      <c r="K42" s="41" t="s">
        <v>17</v>
      </c>
      <c r="M42" s="14" t="e">
        <f>IF(E42=H42,$J42/(B42*VLOOKUP($C42,REF_Rs!$A$1:$C$204,3,FALSE)),"Support non adapté")</f>
        <v>#N/A</v>
      </c>
      <c r="N42" s="40" t="s">
        <v>18</v>
      </c>
      <c r="O42" s="18" t="e">
        <f t="shared" si="2"/>
        <v>#N/A</v>
      </c>
    </row>
    <row r="43" spans="1:15" x14ac:dyDescent="0.35">
      <c r="A43" s="2"/>
      <c r="B43" s="35" t="e">
        <f>VLOOKUP($A43,Descriptif_echantillonneur!$A$2:$C$1000,3,FALSE)</f>
        <v>#N/A</v>
      </c>
      <c r="D43" s="14" t="e">
        <f>VLOOKUP($C43,REF_Rs!$A$1:$D$204,2,FALSE)</f>
        <v>#N/A</v>
      </c>
      <c r="F43" s="61" t="e">
        <f>VLOOKUP($A43,Descriptif_echantillonneur!$A$2:$E$1000,5,FALSE)</f>
        <v>#N/A</v>
      </c>
      <c r="G43" s="41" t="s">
        <v>32</v>
      </c>
      <c r="H43" s="9" t="e">
        <f>VLOOKUP($C43,REF_Rs!$A$1:$D$204,4,FALSE)</f>
        <v>#N/A</v>
      </c>
      <c r="I43" s="16" t="e">
        <f t="shared" si="0"/>
        <v>#N/A</v>
      </c>
      <c r="J43" s="7"/>
      <c r="K43" s="41" t="s">
        <v>17</v>
      </c>
      <c r="M43" s="14" t="e">
        <f>IF(E43=H43,$J43/(B43*VLOOKUP($C43,REF_Rs!$A$1:$C$204,3,FALSE)),"Support non adapté")</f>
        <v>#N/A</v>
      </c>
      <c r="N43" s="40" t="s">
        <v>18</v>
      </c>
      <c r="O43" s="18" t="e">
        <f t="shared" si="2"/>
        <v>#N/A</v>
      </c>
    </row>
    <row r="44" spans="1:15" x14ac:dyDescent="0.35">
      <c r="A44" s="2"/>
      <c r="B44" s="35" t="e">
        <f>VLOOKUP($A44,Descriptif_echantillonneur!$A$2:$C$1000,3,FALSE)</f>
        <v>#N/A</v>
      </c>
      <c r="D44" s="14" t="e">
        <f>VLOOKUP($C44,REF_Rs!$A$1:$D$204,2,FALSE)</f>
        <v>#N/A</v>
      </c>
      <c r="F44" s="61" t="e">
        <f>VLOOKUP($A44,Descriptif_echantillonneur!$A$2:$E$1000,5,FALSE)</f>
        <v>#N/A</v>
      </c>
      <c r="G44" s="41" t="s">
        <v>32</v>
      </c>
      <c r="H44" s="9" t="e">
        <f>VLOOKUP($C44,REF_Rs!$A$1:$D$204,4,FALSE)</f>
        <v>#N/A</v>
      </c>
      <c r="I44" s="16" t="e">
        <f t="shared" si="0"/>
        <v>#N/A</v>
      </c>
      <c r="J44" s="7"/>
      <c r="K44" s="41" t="s">
        <v>17</v>
      </c>
      <c r="M44" s="14" t="e">
        <f>IF(E44=H44,$J44/(B44*VLOOKUP($C44,REF_Rs!$A$1:$C$204,3,FALSE)),"Support non adapté")</f>
        <v>#N/A</v>
      </c>
      <c r="N44" s="40" t="s">
        <v>18</v>
      </c>
      <c r="O44" s="18" t="e">
        <f t="shared" si="2"/>
        <v>#N/A</v>
      </c>
    </row>
    <row r="45" spans="1:15" x14ac:dyDescent="0.35">
      <c r="A45" s="2"/>
      <c r="B45" s="35" t="e">
        <f>VLOOKUP($A45,Descriptif_echantillonneur!$A$2:$C$1000,3,FALSE)</f>
        <v>#N/A</v>
      </c>
      <c r="D45" s="14" t="e">
        <f>VLOOKUP($C45,REF_Rs!$A$1:$D$204,2,FALSE)</f>
        <v>#N/A</v>
      </c>
      <c r="F45" s="61" t="e">
        <f>VLOOKUP($A45,Descriptif_echantillonneur!$A$2:$E$1000,5,FALSE)</f>
        <v>#N/A</v>
      </c>
      <c r="G45" s="41" t="s">
        <v>32</v>
      </c>
      <c r="H45" s="9" t="e">
        <f>VLOOKUP($C45,REF_Rs!$A$1:$D$204,4,FALSE)</f>
        <v>#N/A</v>
      </c>
      <c r="I45" s="16" t="e">
        <f t="shared" si="0"/>
        <v>#N/A</v>
      </c>
      <c r="J45" s="7"/>
      <c r="K45" s="41" t="s">
        <v>17</v>
      </c>
      <c r="M45" s="14" t="e">
        <f>IF(E45=H45,$J45/(B45*VLOOKUP($C45,REF_Rs!$A$1:$C$204,3,FALSE)),"Support non adapté")</f>
        <v>#N/A</v>
      </c>
      <c r="N45" s="40" t="s">
        <v>18</v>
      </c>
      <c r="O45" s="18" t="e">
        <f t="shared" si="2"/>
        <v>#N/A</v>
      </c>
    </row>
    <row r="46" spans="1:15" x14ac:dyDescent="0.35">
      <c r="A46" s="2"/>
      <c r="B46" s="35" t="e">
        <f>VLOOKUP($A46,Descriptif_echantillonneur!$A$2:$C$1000,3,FALSE)</f>
        <v>#N/A</v>
      </c>
      <c r="D46" s="14" t="e">
        <f>VLOOKUP($C46,REF_Rs!$A$1:$D$204,2,FALSE)</f>
        <v>#N/A</v>
      </c>
      <c r="F46" s="61" t="e">
        <f>VLOOKUP($A46,Descriptif_echantillonneur!$A$2:$E$1000,5,FALSE)</f>
        <v>#N/A</v>
      </c>
      <c r="G46" s="41" t="s">
        <v>32</v>
      </c>
      <c r="H46" s="9" t="e">
        <f>VLOOKUP($C46,REF_Rs!$A$1:$D$204,4,FALSE)</f>
        <v>#N/A</v>
      </c>
      <c r="I46" s="16" t="e">
        <f t="shared" si="0"/>
        <v>#N/A</v>
      </c>
      <c r="J46" s="7"/>
      <c r="K46" s="41" t="s">
        <v>17</v>
      </c>
      <c r="M46" s="14" t="e">
        <f>IF(E46=H46,$J46/(B46*VLOOKUP($C46,REF_Rs!$A$1:$C$204,3,FALSE)),"Support non adapté")</f>
        <v>#N/A</v>
      </c>
      <c r="N46" s="40" t="s">
        <v>18</v>
      </c>
      <c r="O46" s="18" t="e">
        <f t="shared" si="2"/>
        <v>#N/A</v>
      </c>
    </row>
    <row r="47" spans="1:15" x14ac:dyDescent="0.35">
      <c r="A47" s="2"/>
      <c r="B47" s="35" t="e">
        <f>VLOOKUP($A47,Descriptif_echantillonneur!$A$2:$C$1000,3,FALSE)</f>
        <v>#N/A</v>
      </c>
      <c r="D47" s="14" t="e">
        <f>VLOOKUP($C47,REF_Rs!$A$1:$D$204,2,FALSE)</f>
        <v>#N/A</v>
      </c>
      <c r="F47" s="61" t="e">
        <f>VLOOKUP($A47,Descriptif_echantillonneur!$A$2:$E$1000,5,FALSE)</f>
        <v>#N/A</v>
      </c>
      <c r="G47" s="41" t="s">
        <v>32</v>
      </c>
      <c r="H47" s="9" t="e">
        <f>VLOOKUP($C47,REF_Rs!$A$1:$D$204,4,FALSE)</f>
        <v>#N/A</v>
      </c>
      <c r="I47" s="16" t="e">
        <f t="shared" si="0"/>
        <v>#N/A</v>
      </c>
      <c r="J47" s="7"/>
      <c r="K47" s="41" t="s">
        <v>17</v>
      </c>
      <c r="M47" s="14" t="e">
        <f>IF(E47=H47,$J47/(B47*VLOOKUP($C47,REF_Rs!$A$1:$C$204,3,FALSE)),"Support non adapté")</f>
        <v>#N/A</v>
      </c>
      <c r="N47" s="40" t="s">
        <v>18</v>
      </c>
      <c r="O47" s="18" t="e">
        <f t="shared" si="2"/>
        <v>#N/A</v>
      </c>
    </row>
    <row r="48" spans="1:15" x14ac:dyDescent="0.35">
      <c r="A48" s="2"/>
      <c r="B48" s="35" t="e">
        <f>VLOOKUP($A48,Descriptif_echantillonneur!$A$2:$C$1000,3,FALSE)</f>
        <v>#N/A</v>
      </c>
      <c r="D48" s="14" t="e">
        <f>VLOOKUP($C48,REF_Rs!$A$1:$D$204,2,FALSE)</f>
        <v>#N/A</v>
      </c>
      <c r="F48" s="61" t="e">
        <f>VLOOKUP($A48,Descriptif_echantillonneur!$A$2:$E$1000,5,FALSE)</f>
        <v>#N/A</v>
      </c>
      <c r="G48" s="41" t="s">
        <v>32</v>
      </c>
      <c r="H48" s="9" t="e">
        <f>VLOOKUP($C48,REF_Rs!$A$1:$D$204,4,FALSE)</f>
        <v>#N/A</v>
      </c>
      <c r="I48" s="16" t="e">
        <f t="shared" si="0"/>
        <v>#N/A</v>
      </c>
      <c r="J48" s="7"/>
      <c r="K48" s="41" t="s">
        <v>17</v>
      </c>
      <c r="M48" s="14" t="e">
        <f>IF(E48=H48,$J48/(B48*VLOOKUP($C48,REF_Rs!$A$1:$C$204,3,FALSE)),"Support non adapté")</f>
        <v>#N/A</v>
      </c>
      <c r="N48" s="40" t="s">
        <v>18</v>
      </c>
      <c r="O48" s="18" t="e">
        <f t="shared" si="2"/>
        <v>#N/A</v>
      </c>
    </row>
    <row r="49" spans="1:15" x14ac:dyDescent="0.35">
      <c r="A49" s="2"/>
      <c r="B49" s="35" t="e">
        <f>VLOOKUP($A49,Descriptif_echantillonneur!$A$2:$C$1000,3,FALSE)</f>
        <v>#N/A</v>
      </c>
      <c r="D49" s="14" t="e">
        <f>VLOOKUP($C49,REF_Rs!$A$1:$D$204,2,FALSE)</f>
        <v>#N/A</v>
      </c>
      <c r="F49" s="61" t="e">
        <f>VLOOKUP($A49,Descriptif_echantillonneur!$A$2:$E$1000,5,FALSE)</f>
        <v>#N/A</v>
      </c>
      <c r="G49" s="41" t="s">
        <v>32</v>
      </c>
      <c r="H49" s="9" t="e">
        <f>VLOOKUP($C49,REF_Rs!$A$1:$D$204,4,FALSE)</f>
        <v>#N/A</v>
      </c>
      <c r="I49" s="16" t="e">
        <f t="shared" si="0"/>
        <v>#N/A</v>
      </c>
      <c r="J49" s="7"/>
      <c r="K49" s="41" t="s">
        <v>17</v>
      </c>
      <c r="M49" s="14" t="e">
        <f>IF(E49=H49,$J49/(B49*VLOOKUP($C49,REF_Rs!$A$1:$C$204,3,FALSE)),"Support non adapté")</f>
        <v>#N/A</v>
      </c>
      <c r="N49" s="40" t="s">
        <v>18</v>
      </c>
      <c r="O49" s="18" t="e">
        <f t="shared" si="2"/>
        <v>#N/A</v>
      </c>
    </row>
    <row r="50" spans="1:15" x14ac:dyDescent="0.35">
      <c r="A50" s="2"/>
      <c r="B50" s="35" t="e">
        <f>VLOOKUP($A50,Descriptif_echantillonneur!$A$2:$C$1000,3,FALSE)</f>
        <v>#N/A</v>
      </c>
      <c r="D50" s="14" t="e">
        <f>VLOOKUP($C50,REF_Rs!$A$1:$D$204,2,FALSE)</f>
        <v>#N/A</v>
      </c>
      <c r="F50" s="61" t="e">
        <f>VLOOKUP($A50,Descriptif_echantillonneur!$A$2:$E$1000,5,FALSE)</f>
        <v>#N/A</v>
      </c>
      <c r="G50" s="41" t="s">
        <v>32</v>
      </c>
      <c r="H50" s="9" t="e">
        <f>VLOOKUP($C50,REF_Rs!$A$1:$D$204,4,FALSE)</f>
        <v>#N/A</v>
      </c>
      <c r="I50" s="16" t="e">
        <f t="shared" si="0"/>
        <v>#N/A</v>
      </c>
      <c r="J50" s="7"/>
      <c r="K50" s="41" t="s">
        <v>17</v>
      </c>
      <c r="M50" s="14" t="e">
        <f>IF(E50=H50,$J50/(B50*VLOOKUP($C50,REF_Rs!$A$1:$C$204,3,FALSE)),"Support non adapté")</f>
        <v>#N/A</v>
      </c>
      <c r="N50" s="40" t="s">
        <v>18</v>
      </c>
      <c r="O50" s="18" t="e">
        <f t="shared" si="2"/>
        <v>#N/A</v>
      </c>
    </row>
    <row r="51" spans="1:15" x14ac:dyDescent="0.35">
      <c r="A51" s="2"/>
      <c r="B51" s="35" t="e">
        <f>VLOOKUP($A51,Descriptif_echantillonneur!$A$2:$C$1000,3,FALSE)</f>
        <v>#N/A</v>
      </c>
      <c r="D51" s="14" t="e">
        <f>VLOOKUP($C51,REF_Rs!$A$1:$D$204,2,FALSE)</f>
        <v>#N/A</v>
      </c>
      <c r="F51" s="61" t="e">
        <f>VLOOKUP($A51,Descriptif_echantillonneur!$A$2:$E$1000,5,FALSE)</f>
        <v>#N/A</v>
      </c>
      <c r="G51" s="41" t="s">
        <v>32</v>
      </c>
      <c r="H51" s="9" t="e">
        <f>VLOOKUP($C51,REF_Rs!$A$1:$D$204,4,FALSE)</f>
        <v>#N/A</v>
      </c>
      <c r="I51" s="16" t="e">
        <f t="shared" si="0"/>
        <v>#N/A</v>
      </c>
      <c r="J51" s="7"/>
      <c r="K51" s="41" t="s">
        <v>17</v>
      </c>
      <c r="M51" s="14" t="e">
        <f>IF(E51=H51,$J51/(B51*VLOOKUP($C51,REF_Rs!$A$1:$C$204,3,FALSE)),"Support non adapté")</f>
        <v>#N/A</v>
      </c>
      <c r="N51" s="40" t="s">
        <v>18</v>
      </c>
      <c r="O51" s="18" t="e">
        <f t="shared" si="2"/>
        <v>#N/A</v>
      </c>
    </row>
    <row r="52" spans="1:15" x14ac:dyDescent="0.35">
      <c r="A52" s="2"/>
      <c r="B52" s="35" t="e">
        <f>VLOOKUP($A52,Descriptif_echantillonneur!$A$2:$C$1000,3,FALSE)</f>
        <v>#N/A</v>
      </c>
      <c r="D52" s="14" t="e">
        <f>VLOOKUP($C52,REF_Rs!$A$1:$D$204,2,FALSE)</f>
        <v>#N/A</v>
      </c>
      <c r="F52" s="61" t="e">
        <f>VLOOKUP($A52,Descriptif_echantillonneur!$A$2:$E$1000,5,FALSE)</f>
        <v>#N/A</v>
      </c>
      <c r="G52" s="41" t="s">
        <v>32</v>
      </c>
      <c r="H52" s="9" t="e">
        <f>VLOOKUP($C52,REF_Rs!$A$1:$D$204,4,FALSE)</f>
        <v>#N/A</v>
      </c>
      <c r="I52" s="16" t="e">
        <f t="shared" si="0"/>
        <v>#N/A</v>
      </c>
      <c r="J52" s="7"/>
      <c r="K52" s="41" t="s">
        <v>17</v>
      </c>
      <c r="M52" s="14" t="e">
        <f>IF(E52=H52,$J52/(B52*VLOOKUP($C52,REF_Rs!$A$1:$C$204,3,FALSE)),"Support non adapté")</f>
        <v>#N/A</v>
      </c>
      <c r="N52" s="40" t="s">
        <v>18</v>
      </c>
      <c r="O52" s="18" t="e">
        <f t="shared" si="2"/>
        <v>#N/A</v>
      </c>
    </row>
    <row r="53" spans="1:15" x14ac:dyDescent="0.35">
      <c r="A53" s="2"/>
      <c r="B53" s="35" t="e">
        <f>VLOOKUP($A53,Descriptif_echantillonneur!$A$2:$C$1000,3,FALSE)</f>
        <v>#N/A</v>
      </c>
      <c r="D53" s="14" t="e">
        <f>VLOOKUP($C53,REF_Rs!$A$1:$D$204,2,FALSE)</f>
        <v>#N/A</v>
      </c>
      <c r="F53" s="61" t="e">
        <f>VLOOKUP($A53,Descriptif_echantillonneur!$A$2:$E$1000,5,FALSE)</f>
        <v>#N/A</v>
      </c>
      <c r="G53" s="41" t="s">
        <v>32</v>
      </c>
      <c r="H53" s="9" t="e">
        <f>VLOOKUP($C53,REF_Rs!$A$1:$D$204,4,FALSE)</f>
        <v>#N/A</v>
      </c>
      <c r="I53" s="16" t="e">
        <f t="shared" si="0"/>
        <v>#N/A</v>
      </c>
      <c r="J53" s="7"/>
      <c r="K53" s="41" t="s">
        <v>17</v>
      </c>
      <c r="M53" s="14" t="e">
        <f>IF(E53=H53,$J53/(B53*VLOOKUP($C53,REF_Rs!$A$1:$C$204,3,FALSE)),"Support non adapté")</f>
        <v>#N/A</v>
      </c>
      <c r="N53" s="40" t="s">
        <v>18</v>
      </c>
      <c r="O53" s="18" t="e">
        <f t="shared" si="2"/>
        <v>#N/A</v>
      </c>
    </row>
    <row r="54" spans="1:15" x14ac:dyDescent="0.35">
      <c r="A54" s="2"/>
      <c r="B54" s="35" t="e">
        <f>VLOOKUP($A54,Descriptif_echantillonneur!$A$2:$C$1000,3,FALSE)</f>
        <v>#N/A</v>
      </c>
      <c r="D54" s="14" t="e">
        <f>VLOOKUP($C54,REF_Rs!$A$1:$D$204,2,FALSE)</f>
        <v>#N/A</v>
      </c>
      <c r="F54" s="61" t="e">
        <f>VLOOKUP($A54,Descriptif_echantillonneur!$A$2:$E$1000,5,FALSE)</f>
        <v>#N/A</v>
      </c>
      <c r="G54" s="41" t="s">
        <v>32</v>
      </c>
      <c r="H54" s="9" t="e">
        <f>VLOOKUP($C54,REF_Rs!$A$1:$D$204,4,FALSE)</f>
        <v>#N/A</v>
      </c>
      <c r="I54" s="16" t="e">
        <f t="shared" si="0"/>
        <v>#N/A</v>
      </c>
      <c r="J54" s="7"/>
      <c r="K54" s="41" t="s">
        <v>17</v>
      </c>
      <c r="M54" s="14" t="e">
        <f>IF(E54=H54,$J54/(B54*VLOOKUP($C54,REF_Rs!$A$1:$C$204,3,FALSE)),"Support non adapté")</f>
        <v>#N/A</v>
      </c>
      <c r="N54" s="40" t="s">
        <v>18</v>
      </c>
      <c r="O54" s="18" t="e">
        <f t="shared" si="2"/>
        <v>#N/A</v>
      </c>
    </row>
    <row r="55" spans="1:15" x14ac:dyDescent="0.35">
      <c r="A55" s="2"/>
      <c r="B55" s="35" t="e">
        <f>VLOOKUP($A55,Descriptif_echantillonneur!$A$2:$C$1000,3,FALSE)</f>
        <v>#N/A</v>
      </c>
      <c r="D55" s="14" t="e">
        <f>VLOOKUP($C55,REF_Rs!$A$1:$D$204,2,FALSE)</f>
        <v>#N/A</v>
      </c>
      <c r="F55" s="61" t="e">
        <f>VLOOKUP($A55,Descriptif_echantillonneur!$A$2:$E$1000,5,FALSE)</f>
        <v>#N/A</v>
      </c>
      <c r="G55" s="41" t="s">
        <v>32</v>
      </c>
      <c r="H55" s="9" t="e">
        <f>VLOOKUP($C55,REF_Rs!$A$1:$D$204,4,FALSE)</f>
        <v>#N/A</v>
      </c>
      <c r="I55" s="16" t="e">
        <f t="shared" si="0"/>
        <v>#N/A</v>
      </c>
      <c r="J55" s="7"/>
      <c r="K55" s="41" t="s">
        <v>17</v>
      </c>
      <c r="M55" s="14" t="e">
        <f>IF(E55=H55,$J55/(B55*VLOOKUP($C55,REF_Rs!$A$1:$C$204,3,FALSE)),"Support non adapté")</f>
        <v>#N/A</v>
      </c>
      <c r="N55" s="40" t="s">
        <v>18</v>
      </c>
      <c r="O55" s="18" t="e">
        <f t="shared" si="2"/>
        <v>#N/A</v>
      </c>
    </row>
    <row r="56" spans="1:15" x14ac:dyDescent="0.35">
      <c r="A56" s="2"/>
      <c r="B56" s="35" t="e">
        <f>VLOOKUP($A56,Descriptif_echantillonneur!$A$2:$C$1000,3,FALSE)</f>
        <v>#N/A</v>
      </c>
      <c r="D56" s="14" t="e">
        <f>VLOOKUP($C56,REF_Rs!$A$1:$D$204,2,FALSE)</f>
        <v>#N/A</v>
      </c>
      <c r="F56" s="61" t="e">
        <f>VLOOKUP($A56,Descriptif_echantillonneur!$A$2:$E$1000,5,FALSE)</f>
        <v>#N/A</v>
      </c>
      <c r="G56" s="41" t="s">
        <v>32</v>
      </c>
      <c r="H56" s="9" t="e">
        <f>VLOOKUP($C56,REF_Rs!$A$1:$D$204,4,FALSE)</f>
        <v>#N/A</v>
      </c>
      <c r="I56" s="16" t="e">
        <f t="shared" si="0"/>
        <v>#N/A</v>
      </c>
      <c r="J56" s="7"/>
      <c r="K56" s="41" t="s">
        <v>17</v>
      </c>
      <c r="M56" s="14" t="e">
        <f>IF(E56=H56,$J56/(B56*VLOOKUP($C56,REF_Rs!$A$1:$C$204,3,FALSE)),"Support non adapté")</f>
        <v>#N/A</v>
      </c>
      <c r="N56" s="40" t="s">
        <v>18</v>
      </c>
      <c r="O56" s="18" t="e">
        <f t="shared" si="2"/>
        <v>#N/A</v>
      </c>
    </row>
    <row r="57" spans="1:15" x14ac:dyDescent="0.35">
      <c r="A57" s="2"/>
      <c r="B57" s="35" t="e">
        <f>VLOOKUP($A57,Descriptif_echantillonneur!$A$2:$C$1000,3,FALSE)</f>
        <v>#N/A</v>
      </c>
      <c r="D57" s="14" t="e">
        <f>VLOOKUP($C57,REF_Rs!$A$1:$D$204,2,FALSE)</f>
        <v>#N/A</v>
      </c>
      <c r="F57" s="61" t="e">
        <f>VLOOKUP($A57,Descriptif_echantillonneur!$A$2:$E$1000,5,FALSE)</f>
        <v>#N/A</v>
      </c>
      <c r="G57" s="41" t="s">
        <v>32</v>
      </c>
      <c r="H57" s="9" t="e">
        <f>VLOOKUP($C57,REF_Rs!$A$1:$D$204,4,FALSE)</f>
        <v>#N/A</v>
      </c>
      <c r="I57" s="16" t="e">
        <f t="shared" si="0"/>
        <v>#N/A</v>
      </c>
      <c r="J57" s="7"/>
      <c r="K57" s="41" t="s">
        <v>17</v>
      </c>
      <c r="M57" s="14" t="e">
        <f>IF(E57=H57,$J57/(B57*VLOOKUP($C57,REF_Rs!$A$1:$C$204,3,FALSE)),"Support non adapté")</f>
        <v>#N/A</v>
      </c>
      <c r="N57" s="40" t="s">
        <v>18</v>
      </c>
      <c r="O57" s="18" t="e">
        <f t="shared" si="2"/>
        <v>#N/A</v>
      </c>
    </row>
    <row r="58" spans="1:15" x14ac:dyDescent="0.35">
      <c r="A58" s="2"/>
      <c r="B58" s="35" t="e">
        <f>VLOOKUP($A58,Descriptif_echantillonneur!$A$2:$C$1000,3,FALSE)</f>
        <v>#N/A</v>
      </c>
      <c r="D58" s="14" t="e">
        <f>VLOOKUP($C58,REF_Rs!$A$1:$D$204,2,FALSE)</f>
        <v>#N/A</v>
      </c>
      <c r="F58" s="61" t="e">
        <f>VLOOKUP($A58,Descriptif_echantillonneur!$A$2:$E$1000,5,FALSE)</f>
        <v>#N/A</v>
      </c>
      <c r="G58" s="41" t="s">
        <v>32</v>
      </c>
      <c r="H58" s="9" t="e">
        <f>VLOOKUP($C58,REF_Rs!$A$1:$D$204,4,FALSE)</f>
        <v>#N/A</v>
      </c>
      <c r="I58" s="16" t="e">
        <f t="shared" si="0"/>
        <v>#N/A</v>
      </c>
      <c r="J58" s="7"/>
      <c r="K58" s="41" t="s">
        <v>17</v>
      </c>
      <c r="M58" s="14" t="e">
        <f>IF(E58=H58,$J58/(B58*VLOOKUP($C58,REF_Rs!$A$1:$C$204,3,FALSE)),"Support non adapté")</f>
        <v>#N/A</v>
      </c>
      <c r="N58" s="40" t="s">
        <v>18</v>
      </c>
      <c r="O58" s="18" t="e">
        <f t="shared" si="2"/>
        <v>#N/A</v>
      </c>
    </row>
    <row r="59" spans="1:15" x14ac:dyDescent="0.35">
      <c r="A59" s="2"/>
      <c r="B59" s="35" t="e">
        <f>VLOOKUP($A59,Descriptif_echantillonneur!$A$2:$C$1000,3,FALSE)</f>
        <v>#N/A</v>
      </c>
      <c r="D59" s="14" t="e">
        <f>VLOOKUP($C59,REF_Rs!$A$1:$D$204,2,FALSE)</f>
        <v>#N/A</v>
      </c>
      <c r="F59" s="61" t="e">
        <f>VLOOKUP($A59,Descriptif_echantillonneur!$A$2:$E$1000,5,FALSE)</f>
        <v>#N/A</v>
      </c>
      <c r="G59" s="41" t="s">
        <v>32</v>
      </c>
      <c r="H59" s="9" t="e">
        <f>VLOOKUP($C59,REF_Rs!$A$1:$D$204,4,FALSE)</f>
        <v>#N/A</v>
      </c>
      <c r="I59" s="16" t="e">
        <f t="shared" si="0"/>
        <v>#N/A</v>
      </c>
      <c r="J59" s="7"/>
      <c r="K59" s="41" t="s">
        <v>17</v>
      </c>
      <c r="M59" s="14" t="e">
        <f>IF(E59=H59,$J59/(B59*VLOOKUP($C59,REF_Rs!$A$1:$C$204,3,FALSE)),"Support non adapté")</f>
        <v>#N/A</v>
      </c>
      <c r="N59" s="40" t="s">
        <v>18</v>
      </c>
      <c r="O59" s="18" t="e">
        <f t="shared" si="2"/>
        <v>#N/A</v>
      </c>
    </row>
    <row r="60" spans="1:15" x14ac:dyDescent="0.35">
      <c r="A60" s="2"/>
      <c r="B60" s="35" t="e">
        <f>VLOOKUP($A60,Descriptif_echantillonneur!$A$2:$C$1000,3,FALSE)</f>
        <v>#N/A</v>
      </c>
      <c r="D60" s="14" t="e">
        <f>VLOOKUP($C60,REF_Rs!$A$1:$D$204,2,FALSE)</f>
        <v>#N/A</v>
      </c>
      <c r="F60" s="61" t="e">
        <f>VLOOKUP($A60,Descriptif_echantillonneur!$A$2:$E$1000,5,FALSE)</f>
        <v>#N/A</v>
      </c>
      <c r="G60" s="41" t="s">
        <v>32</v>
      </c>
      <c r="H60" s="9" t="e">
        <f>VLOOKUP($C60,REF_Rs!$A$1:$D$204,4,FALSE)</f>
        <v>#N/A</v>
      </c>
      <c r="I60" s="16" t="e">
        <f t="shared" si="0"/>
        <v>#N/A</v>
      </c>
      <c r="J60" s="7"/>
      <c r="K60" s="41" t="s">
        <v>17</v>
      </c>
      <c r="M60" s="14" t="e">
        <f>IF(E60=H60,$J60/(B60*VLOOKUP($C60,REF_Rs!$A$1:$C$204,3,FALSE)),"Support non adapté")</f>
        <v>#N/A</v>
      </c>
      <c r="N60" s="40" t="s">
        <v>18</v>
      </c>
      <c r="O60" s="18" t="e">
        <f t="shared" si="2"/>
        <v>#N/A</v>
      </c>
    </row>
    <row r="61" spans="1:15" x14ac:dyDescent="0.35">
      <c r="A61" s="2"/>
      <c r="B61" s="35" t="e">
        <f>VLOOKUP($A61,Descriptif_echantillonneur!$A$2:$C$1000,3,FALSE)</f>
        <v>#N/A</v>
      </c>
      <c r="D61" s="14" t="e">
        <f>VLOOKUP($C61,REF_Rs!$A$1:$D$204,2,FALSE)</f>
        <v>#N/A</v>
      </c>
      <c r="F61" s="61" t="e">
        <f>VLOOKUP($A61,Descriptif_echantillonneur!$A$2:$E$1000,5,FALSE)</f>
        <v>#N/A</v>
      </c>
      <c r="G61" s="41" t="s">
        <v>32</v>
      </c>
      <c r="H61" s="9" t="e">
        <f>VLOOKUP($C61,REF_Rs!$A$1:$D$204,4,FALSE)</f>
        <v>#N/A</v>
      </c>
      <c r="I61" s="16" t="e">
        <f t="shared" si="0"/>
        <v>#N/A</v>
      </c>
      <c r="J61" s="7"/>
      <c r="K61" s="41" t="s">
        <v>17</v>
      </c>
      <c r="M61" s="14" t="e">
        <f>IF(E61=H61,$J61/(B61*VLOOKUP($C61,REF_Rs!$A$1:$C$204,3,FALSE)),"Support non adapté")</f>
        <v>#N/A</v>
      </c>
      <c r="N61" s="40" t="s">
        <v>18</v>
      </c>
      <c r="O61" s="18" t="e">
        <f t="shared" si="2"/>
        <v>#N/A</v>
      </c>
    </row>
    <row r="62" spans="1:15" x14ac:dyDescent="0.35">
      <c r="A62" s="2"/>
      <c r="B62" s="35" t="e">
        <f>VLOOKUP($A62,Descriptif_echantillonneur!$A$2:$C$1000,3,FALSE)</f>
        <v>#N/A</v>
      </c>
      <c r="D62" s="14" t="e">
        <f>VLOOKUP($C62,REF_Rs!$A$1:$D$204,2,FALSE)</f>
        <v>#N/A</v>
      </c>
      <c r="F62" s="61" t="e">
        <f>VLOOKUP($A62,Descriptif_echantillonneur!$A$2:$E$1000,5,FALSE)</f>
        <v>#N/A</v>
      </c>
      <c r="G62" s="41" t="s">
        <v>32</v>
      </c>
      <c r="H62" s="9" t="e">
        <f>VLOOKUP($C62,REF_Rs!$A$1:$D$204,4,FALSE)</f>
        <v>#N/A</v>
      </c>
      <c r="I62" s="16" t="e">
        <f t="shared" si="0"/>
        <v>#N/A</v>
      </c>
      <c r="J62" s="7"/>
      <c r="K62" s="41" t="s">
        <v>17</v>
      </c>
      <c r="M62" s="14" t="e">
        <f>IF(E62=H62,$J62/(B62*VLOOKUP($C62,REF_Rs!$A$1:$C$204,3,FALSE)),"Support non adapté")</f>
        <v>#N/A</v>
      </c>
      <c r="N62" s="40" t="s">
        <v>18</v>
      </c>
      <c r="O62" s="18" t="e">
        <f t="shared" si="2"/>
        <v>#N/A</v>
      </c>
    </row>
    <row r="63" spans="1:15" x14ac:dyDescent="0.35">
      <c r="A63" s="2"/>
      <c r="B63" s="35" t="e">
        <f>VLOOKUP($A63,Descriptif_echantillonneur!$A$2:$C$1000,3,FALSE)</f>
        <v>#N/A</v>
      </c>
      <c r="D63" s="14" t="e">
        <f>VLOOKUP($C63,REF_Rs!$A$1:$D$204,2,FALSE)</f>
        <v>#N/A</v>
      </c>
      <c r="F63" s="61" t="e">
        <f>VLOOKUP($A63,Descriptif_echantillonneur!$A$2:$E$1000,5,FALSE)</f>
        <v>#N/A</v>
      </c>
      <c r="G63" s="41" t="s">
        <v>32</v>
      </c>
      <c r="H63" s="9" t="e">
        <f>VLOOKUP($C63,REF_Rs!$A$1:$D$204,4,FALSE)</f>
        <v>#N/A</v>
      </c>
      <c r="I63" s="16" t="e">
        <f t="shared" si="0"/>
        <v>#N/A</v>
      </c>
      <c r="J63" s="7"/>
      <c r="K63" s="41" t="s">
        <v>17</v>
      </c>
      <c r="M63" s="14" t="e">
        <f>IF(E63=H63,$J63/(B63*VLOOKUP($C63,REF_Rs!$A$1:$C$204,3,FALSE)),"Support non adapté")</f>
        <v>#N/A</v>
      </c>
      <c r="N63" s="40" t="s">
        <v>18</v>
      </c>
      <c r="O63" s="18" t="e">
        <f t="shared" si="2"/>
        <v>#N/A</v>
      </c>
    </row>
    <row r="64" spans="1:15" x14ac:dyDescent="0.35">
      <c r="A64" s="2"/>
      <c r="B64" s="35" t="e">
        <f>VLOOKUP($A64,Descriptif_echantillonneur!$A$2:$C$1000,3,FALSE)</f>
        <v>#N/A</v>
      </c>
      <c r="D64" s="14" t="e">
        <f>VLOOKUP($C64,REF_Rs!$A$1:$D$204,2,FALSE)</f>
        <v>#N/A</v>
      </c>
      <c r="F64" s="61" t="e">
        <f>VLOOKUP($A64,Descriptif_echantillonneur!$A$2:$E$1000,5,FALSE)</f>
        <v>#N/A</v>
      </c>
      <c r="G64" s="41" t="s">
        <v>32</v>
      </c>
      <c r="H64" s="9" t="e">
        <f>VLOOKUP($C64,REF_Rs!$A$1:$D$204,4,FALSE)</f>
        <v>#N/A</v>
      </c>
      <c r="I64" s="16" t="e">
        <f t="shared" si="0"/>
        <v>#N/A</v>
      </c>
      <c r="J64" s="7"/>
      <c r="K64" s="41" t="s">
        <v>17</v>
      </c>
      <c r="M64" s="14" t="e">
        <f>IF(E64=H64,$J64/(B64*VLOOKUP($C64,REF_Rs!$A$1:$C$204,3,FALSE)),"Support non adapté")</f>
        <v>#N/A</v>
      </c>
      <c r="N64" s="40" t="s">
        <v>18</v>
      </c>
      <c r="O64" s="18" t="e">
        <f t="shared" si="2"/>
        <v>#N/A</v>
      </c>
    </row>
    <row r="65" spans="1:15" x14ac:dyDescent="0.35">
      <c r="A65" s="2"/>
      <c r="B65" s="35" t="e">
        <f>VLOOKUP($A65,Descriptif_echantillonneur!$A$2:$C$1000,3,FALSE)</f>
        <v>#N/A</v>
      </c>
      <c r="D65" s="14" t="e">
        <f>VLOOKUP($C65,REF_Rs!$A$1:$D$204,2,FALSE)</f>
        <v>#N/A</v>
      </c>
      <c r="F65" s="61" t="e">
        <f>VLOOKUP($A65,Descriptif_echantillonneur!$A$2:$E$1000,5,FALSE)</f>
        <v>#N/A</v>
      </c>
      <c r="G65" s="41" t="s">
        <v>32</v>
      </c>
      <c r="H65" s="9" t="e">
        <f>VLOOKUP($C65,REF_Rs!$A$1:$D$204,4,FALSE)</f>
        <v>#N/A</v>
      </c>
      <c r="I65" s="16" t="e">
        <f t="shared" si="0"/>
        <v>#N/A</v>
      </c>
      <c r="J65" s="7"/>
      <c r="K65" s="41" t="s">
        <v>17</v>
      </c>
      <c r="M65" s="14" t="e">
        <f>IF(E65=H65,$J65/(B65*VLOOKUP($C65,REF_Rs!$A$1:$C$204,3,FALSE)),"Support non adapté")</f>
        <v>#N/A</v>
      </c>
      <c r="N65" s="40" t="s">
        <v>18</v>
      </c>
      <c r="O65" s="18" t="e">
        <f t="shared" si="2"/>
        <v>#N/A</v>
      </c>
    </row>
    <row r="66" spans="1:15" x14ac:dyDescent="0.35">
      <c r="A66" s="2"/>
      <c r="B66" s="35" t="e">
        <f>VLOOKUP($A66,Descriptif_echantillonneur!$A$2:$C$1000,3,FALSE)</f>
        <v>#N/A</v>
      </c>
      <c r="D66" s="14" t="e">
        <f>VLOOKUP($C66,REF_Rs!$A$1:$D$204,2,FALSE)</f>
        <v>#N/A</v>
      </c>
      <c r="F66" s="61" t="e">
        <f>VLOOKUP($A66,Descriptif_echantillonneur!$A$2:$E$1000,5,FALSE)</f>
        <v>#N/A</v>
      </c>
      <c r="G66" s="41" t="s">
        <v>32</v>
      </c>
      <c r="H66" s="9" t="e">
        <f>VLOOKUP($C66,REF_Rs!$A$1:$D$204,4,FALSE)</f>
        <v>#N/A</v>
      </c>
      <c r="I66" s="16" t="e">
        <f t="shared" si="0"/>
        <v>#N/A</v>
      </c>
      <c r="J66" s="7"/>
      <c r="K66" s="41" t="s">
        <v>17</v>
      </c>
      <c r="M66" s="14" t="e">
        <f>IF(E66=H66,$J66/(B66*VLOOKUP($C66,REF_Rs!$A$1:$C$204,3,FALSE)),"Support non adapté")</f>
        <v>#N/A</v>
      </c>
      <c r="N66" s="40" t="s">
        <v>18</v>
      </c>
      <c r="O66" s="18" t="e">
        <f t="shared" si="2"/>
        <v>#N/A</v>
      </c>
    </row>
    <row r="67" spans="1:15" x14ac:dyDescent="0.35">
      <c r="A67" s="2"/>
      <c r="B67" s="35" t="e">
        <f>VLOOKUP($A67,Descriptif_echantillonneur!$A$2:$C$1000,3,FALSE)</f>
        <v>#N/A</v>
      </c>
      <c r="D67" s="14" t="e">
        <f>VLOOKUP($C67,REF_Rs!$A$1:$D$204,2,FALSE)</f>
        <v>#N/A</v>
      </c>
      <c r="F67" s="61" t="e">
        <f>VLOOKUP($A67,Descriptif_echantillonneur!$A$2:$E$1000,5,FALSE)</f>
        <v>#N/A</v>
      </c>
      <c r="G67" s="41" t="s">
        <v>32</v>
      </c>
      <c r="H67" s="9" t="e">
        <f>VLOOKUP($C67,REF_Rs!$A$1:$D$204,4,FALSE)</f>
        <v>#N/A</v>
      </c>
      <c r="I67" s="16" t="e">
        <f t="shared" si="0"/>
        <v>#N/A</v>
      </c>
      <c r="J67" s="7"/>
      <c r="K67" s="41" t="s">
        <v>17</v>
      </c>
      <c r="M67" s="14" t="e">
        <f>IF(E67=H67,$J67/(B67*VLOOKUP($C67,REF_Rs!$A$1:$C$204,3,FALSE)),"Support non adapté")</f>
        <v>#N/A</v>
      </c>
      <c r="N67" s="40" t="s">
        <v>18</v>
      </c>
      <c r="O67" s="18" t="e">
        <f t="shared" si="2"/>
        <v>#N/A</v>
      </c>
    </row>
    <row r="68" spans="1:15" x14ac:dyDescent="0.35">
      <c r="A68" s="2"/>
      <c r="B68" s="35" t="e">
        <f>VLOOKUP($A68,Descriptif_echantillonneur!$A$2:$C$1000,3,FALSE)</f>
        <v>#N/A</v>
      </c>
      <c r="D68" s="14" t="e">
        <f>VLOOKUP($C68,REF_Rs!$A$1:$D$204,2,FALSE)</f>
        <v>#N/A</v>
      </c>
      <c r="F68" s="61" t="e">
        <f>VLOOKUP($A68,Descriptif_echantillonneur!$A$2:$E$1000,5,FALSE)</f>
        <v>#N/A</v>
      </c>
      <c r="G68" s="41" t="s">
        <v>32</v>
      </c>
      <c r="H68" s="9" t="e">
        <f>VLOOKUP($C68,REF_Rs!$A$1:$D$204,4,FALSE)</f>
        <v>#N/A</v>
      </c>
      <c r="I68" s="16" t="e">
        <f t="shared" ref="I68:I131" si="3">IF(F68&lt;0.1000001,"Perte significative de phase","masse cohérente")</f>
        <v>#N/A</v>
      </c>
      <c r="J68" s="7"/>
      <c r="K68" s="41" t="s">
        <v>17</v>
      </c>
      <c r="M68" s="14" t="e">
        <f>IF(E68=H68,$J68/(B68*VLOOKUP($C68,REF_Rs!$A$1:$C$204,3,FALSE)),"Support non adapté")</f>
        <v>#N/A</v>
      </c>
      <c r="N68" s="40" t="s">
        <v>18</v>
      </c>
      <c r="O68" s="18" t="e">
        <f t="shared" si="2"/>
        <v>#N/A</v>
      </c>
    </row>
    <row r="69" spans="1:15" x14ac:dyDescent="0.35">
      <c r="A69" s="2"/>
      <c r="B69" s="35" t="e">
        <f>VLOOKUP($A69,Descriptif_echantillonneur!$A$2:$C$1000,3,FALSE)</f>
        <v>#N/A</v>
      </c>
      <c r="D69" s="14" t="e">
        <f>VLOOKUP($C69,REF_Rs!$A$1:$D$204,2,FALSE)</f>
        <v>#N/A</v>
      </c>
      <c r="F69" s="61" t="e">
        <f>VLOOKUP($A69,Descriptif_echantillonneur!$A$2:$E$1000,5,FALSE)</f>
        <v>#N/A</v>
      </c>
      <c r="G69" s="41" t="s">
        <v>32</v>
      </c>
      <c r="H69" s="9" t="e">
        <f>VLOOKUP($C69,REF_Rs!$A$1:$D$204,4,FALSE)</f>
        <v>#N/A</v>
      </c>
      <c r="I69" s="16" t="e">
        <f t="shared" si="3"/>
        <v>#N/A</v>
      </c>
      <c r="J69" s="7"/>
      <c r="K69" s="41" t="s">
        <v>17</v>
      </c>
      <c r="M69" s="14" t="e">
        <f>IF(E69=H69,$J69/(B69*VLOOKUP($C69,REF_Rs!$A$1:$C$204,3,FALSE)),"Support non adapté")</f>
        <v>#N/A</v>
      </c>
      <c r="N69" s="40" t="s">
        <v>18</v>
      </c>
      <c r="O69" s="18" t="e">
        <f t="shared" si="2"/>
        <v>#N/A</v>
      </c>
    </row>
    <row r="70" spans="1:15" x14ac:dyDescent="0.35">
      <c r="A70" s="2"/>
      <c r="B70" s="35" t="e">
        <f>VLOOKUP($A70,Descriptif_echantillonneur!$A$2:$C$1000,3,FALSE)</f>
        <v>#N/A</v>
      </c>
      <c r="D70" s="14" t="e">
        <f>VLOOKUP($C70,REF_Rs!$A$1:$D$204,2,FALSE)</f>
        <v>#N/A</v>
      </c>
      <c r="F70" s="61" t="e">
        <f>VLOOKUP($A70,Descriptif_echantillonneur!$A$2:$E$1000,5,FALSE)</f>
        <v>#N/A</v>
      </c>
      <c r="G70" s="41" t="s">
        <v>32</v>
      </c>
      <c r="H70" s="9" t="e">
        <f>VLOOKUP($C70,REF_Rs!$A$1:$D$204,4,FALSE)</f>
        <v>#N/A</v>
      </c>
      <c r="I70" s="16" t="e">
        <f t="shared" si="3"/>
        <v>#N/A</v>
      </c>
      <c r="J70" s="7"/>
      <c r="K70" s="41" t="s">
        <v>17</v>
      </c>
      <c r="M70" s="14" t="e">
        <f>IF(E70=H70,$J70/(B70*VLOOKUP($C70,REF_Rs!$A$1:$C$204,3,FALSE)),"Support non adapté")</f>
        <v>#N/A</v>
      </c>
      <c r="N70" s="40" t="s">
        <v>18</v>
      </c>
      <c r="O70" s="18" t="e">
        <f t="shared" si="2"/>
        <v>#N/A</v>
      </c>
    </row>
    <row r="71" spans="1:15" x14ac:dyDescent="0.35">
      <c r="A71" s="2"/>
      <c r="B71" s="35" t="e">
        <f>VLOOKUP($A71,Descriptif_echantillonneur!$A$2:$C$1000,3,FALSE)</f>
        <v>#N/A</v>
      </c>
      <c r="D71" s="14" t="e">
        <f>VLOOKUP($C71,REF_Rs!$A$1:$D$204,2,FALSE)</f>
        <v>#N/A</v>
      </c>
      <c r="F71" s="61" t="e">
        <f>VLOOKUP($A71,Descriptif_echantillonneur!$A$2:$E$1000,5,FALSE)</f>
        <v>#N/A</v>
      </c>
      <c r="G71" s="41" t="s">
        <v>32</v>
      </c>
      <c r="H71" s="9" t="e">
        <f>VLOOKUP($C71,REF_Rs!$A$1:$D$204,4,FALSE)</f>
        <v>#N/A</v>
      </c>
      <c r="I71" s="16" t="e">
        <f t="shared" si="3"/>
        <v>#N/A</v>
      </c>
      <c r="J71" s="7"/>
      <c r="K71" s="41" t="s">
        <v>17</v>
      </c>
      <c r="M71" s="14" t="e">
        <f>IF(E71=H71,$J71/(B71*VLOOKUP($C71,REF_Rs!$A$1:$C$204,3,FALSE)),"Support non adapté")</f>
        <v>#N/A</v>
      </c>
      <c r="N71" s="40" t="s">
        <v>18</v>
      </c>
      <c r="O71" s="18" t="e">
        <f t="shared" si="2"/>
        <v>#N/A</v>
      </c>
    </row>
    <row r="72" spans="1:15" x14ac:dyDescent="0.35">
      <c r="A72" s="2"/>
      <c r="B72" s="35" t="e">
        <f>VLOOKUP($A72,Descriptif_echantillonneur!$A$2:$C$1000,3,FALSE)</f>
        <v>#N/A</v>
      </c>
      <c r="D72" s="14" t="e">
        <f>VLOOKUP($C72,REF_Rs!$A$1:$D$204,2,FALSE)</f>
        <v>#N/A</v>
      </c>
      <c r="F72" s="61" t="e">
        <f>VLOOKUP($A72,Descriptif_echantillonneur!$A$2:$E$1000,5,FALSE)</f>
        <v>#N/A</v>
      </c>
      <c r="G72" s="41" t="s">
        <v>32</v>
      </c>
      <c r="H72" s="9" t="e">
        <f>VLOOKUP($C72,REF_Rs!$A$1:$D$204,4,FALSE)</f>
        <v>#N/A</v>
      </c>
      <c r="I72" s="16" t="e">
        <f t="shared" si="3"/>
        <v>#N/A</v>
      </c>
      <c r="J72" s="7"/>
      <c r="K72" s="41" t="s">
        <v>17</v>
      </c>
      <c r="M72" s="14" t="e">
        <f>IF(E72=H72,$J72/(B72*VLOOKUP($C72,REF_Rs!$A$1:$C$204,3,FALSE)),"Support non adapté")</f>
        <v>#N/A</v>
      </c>
      <c r="N72" s="40" t="s">
        <v>18</v>
      </c>
      <c r="O72" s="18" t="e">
        <f t="shared" si="2"/>
        <v>#N/A</v>
      </c>
    </row>
    <row r="73" spans="1:15" x14ac:dyDescent="0.35">
      <c r="A73" s="2"/>
      <c r="B73" s="35" t="e">
        <f>VLOOKUP($A73,Descriptif_echantillonneur!$A$2:$C$1000,3,FALSE)</f>
        <v>#N/A</v>
      </c>
      <c r="D73" s="14" t="e">
        <f>VLOOKUP($C73,REF_Rs!$A$1:$D$204,2,FALSE)</f>
        <v>#N/A</v>
      </c>
      <c r="F73" s="61" t="e">
        <f>VLOOKUP($A73,Descriptif_echantillonneur!$A$2:$E$1000,5,FALSE)</f>
        <v>#N/A</v>
      </c>
      <c r="G73" s="41" t="s">
        <v>32</v>
      </c>
      <c r="H73" s="9" t="e">
        <f>VLOOKUP($C73,REF_Rs!$A$1:$D$204,4,FALSE)</f>
        <v>#N/A</v>
      </c>
      <c r="I73" s="16" t="e">
        <f t="shared" si="3"/>
        <v>#N/A</v>
      </c>
      <c r="J73" s="7"/>
      <c r="K73" s="41" t="s">
        <v>17</v>
      </c>
      <c r="M73" s="14" t="e">
        <f>IF(E73=H73,$J73/(B73*VLOOKUP($C73,REF_Rs!$A$1:$C$204,3,FALSE)),"Support non adapté")</f>
        <v>#N/A</v>
      </c>
      <c r="N73" s="40" t="s">
        <v>18</v>
      </c>
      <c r="O73" s="18" t="e">
        <f t="shared" si="2"/>
        <v>#N/A</v>
      </c>
    </row>
    <row r="74" spans="1:15" x14ac:dyDescent="0.35">
      <c r="A74" s="2"/>
      <c r="B74" s="35" t="e">
        <f>VLOOKUP($A74,Descriptif_echantillonneur!$A$2:$C$1000,3,FALSE)</f>
        <v>#N/A</v>
      </c>
      <c r="D74" s="14" t="e">
        <f>VLOOKUP($C74,REF_Rs!$A$1:$D$204,2,FALSE)</f>
        <v>#N/A</v>
      </c>
      <c r="F74" s="61" t="e">
        <f>VLOOKUP($A74,Descriptif_echantillonneur!$A$2:$E$1000,5,FALSE)</f>
        <v>#N/A</v>
      </c>
      <c r="G74" s="41" t="s">
        <v>32</v>
      </c>
      <c r="H74" s="9" t="e">
        <f>VLOOKUP($C74,REF_Rs!$A$1:$D$204,4,FALSE)</f>
        <v>#N/A</v>
      </c>
      <c r="I74" s="16" t="e">
        <f t="shared" si="3"/>
        <v>#N/A</v>
      </c>
      <c r="J74" s="7"/>
      <c r="K74" s="41" t="s">
        <v>17</v>
      </c>
      <c r="M74" s="14" t="e">
        <f>IF(E74=H74,$J74/(B74*VLOOKUP($C74,REF_Rs!$A$1:$C$204,3,FALSE)),"Support non adapté")</f>
        <v>#N/A</v>
      </c>
      <c r="N74" s="40" t="s">
        <v>18</v>
      </c>
      <c r="O74" s="18" t="e">
        <f t="shared" si="2"/>
        <v>#N/A</v>
      </c>
    </row>
    <row r="75" spans="1:15" x14ac:dyDescent="0.35">
      <c r="A75" s="2"/>
      <c r="B75" s="35" t="e">
        <f>VLOOKUP($A75,Descriptif_echantillonneur!$A$2:$C$1000,3,FALSE)</f>
        <v>#N/A</v>
      </c>
      <c r="D75" s="14" t="e">
        <f>VLOOKUP($C75,REF_Rs!$A$1:$D$204,2,FALSE)</f>
        <v>#N/A</v>
      </c>
      <c r="F75" s="61" t="e">
        <f>VLOOKUP($A75,Descriptif_echantillonneur!$A$2:$E$1000,5,FALSE)</f>
        <v>#N/A</v>
      </c>
      <c r="G75" s="41" t="s">
        <v>32</v>
      </c>
      <c r="H75" s="9" t="e">
        <f>VLOOKUP($C75,REF_Rs!$A$1:$D$204,4,FALSE)</f>
        <v>#N/A</v>
      </c>
      <c r="I75" s="16" t="e">
        <f t="shared" si="3"/>
        <v>#N/A</v>
      </c>
      <c r="J75" s="7"/>
      <c r="K75" s="41" t="s">
        <v>17</v>
      </c>
      <c r="M75" s="14" t="e">
        <f>IF(E75=H75,$J75/(B75*VLOOKUP($C75,REF_Rs!$A$1:$C$204,3,FALSE)),"Support non adapté")</f>
        <v>#N/A</v>
      </c>
      <c r="N75" s="40" t="s">
        <v>18</v>
      </c>
      <c r="O75" s="18" t="e">
        <f t="shared" si="2"/>
        <v>#N/A</v>
      </c>
    </row>
    <row r="76" spans="1:15" x14ac:dyDescent="0.35">
      <c r="A76" s="2"/>
      <c r="B76" s="35" t="e">
        <f>VLOOKUP($A76,Descriptif_echantillonneur!$A$2:$C$1000,3,FALSE)</f>
        <v>#N/A</v>
      </c>
      <c r="D76" s="14" t="e">
        <f>VLOOKUP($C76,REF_Rs!$A$1:$D$204,2,FALSE)</f>
        <v>#N/A</v>
      </c>
      <c r="F76" s="61" t="e">
        <f>VLOOKUP($A76,Descriptif_echantillonneur!$A$2:$E$1000,5,FALSE)</f>
        <v>#N/A</v>
      </c>
      <c r="G76" s="41" t="s">
        <v>32</v>
      </c>
      <c r="H76" s="9" t="e">
        <f>VLOOKUP($C76,REF_Rs!$A$1:$D$204,4,FALSE)</f>
        <v>#N/A</v>
      </c>
      <c r="I76" s="16" t="e">
        <f t="shared" si="3"/>
        <v>#N/A</v>
      </c>
      <c r="J76" s="7"/>
      <c r="K76" s="41" t="s">
        <v>17</v>
      </c>
      <c r="M76" s="14" t="e">
        <f>IF(E76=H76,$J76/(B76*VLOOKUP($C76,REF_Rs!$A$1:$C$204,3,FALSE)),"Support non adapté")</f>
        <v>#N/A</v>
      </c>
      <c r="N76" s="40" t="s">
        <v>18</v>
      </c>
      <c r="O76" s="18" t="e">
        <f t="shared" si="2"/>
        <v>#N/A</v>
      </c>
    </row>
    <row r="77" spans="1:15" x14ac:dyDescent="0.35">
      <c r="A77" s="2"/>
      <c r="B77" s="35" t="e">
        <f>VLOOKUP($A77,Descriptif_echantillonneur!$A$2:$C$1000,3,FALSE)</f>
        <v>#N/A</v>
      </c>
      <c r="D77" s="14" t="e">
        <f>VLOOKUP($C77,REF_Rs!$A$1:$D$204,2,FALSE)</f>
        <v>#N/A</v>
      </c>
      <c r="F77" s="61" t="e">
        <f>VLOOKUP($A77,Descriptif_echantillonneur!$A$2:$E$1000,5,FALSE)</f>
        <v>#N/A</v>
      </c>
      <c r="G77" s="41" t="s">
        <v>32</v>
      </c>
      <c r="H77" s="9" t="e">
        <f>VLOOKUP($C77,REF_Rs!$A$1:$D$204,4,FALSE)</f>
        <v>#N/A</v>
      </c>
      <c r="I77" s="16" t="e">
        <f t="shared" si="3"/>
        <v>#N/A</v>
      </c>
      <c r="J77" s="7"/>
      <c r="K77" s="41" t="s">
        <v>17</v>
      </c>
      <c r="M77" s="14" t="e">
        <f>IF(E77=H77,$J77/(B77*VLOOKUP($C77,REF_Rs!$A$1:$C$204,3,FALSE)),"Support non adapté")</f>
        <v>#N/A</v>
      </c>
      <c r="N77" s="40" t="s">
        <v>18</v>
      </c>
      <c r="O77" s="18" t="e">
        <f t="shared" si="2"/>
        <v>#N/A</v>
      </c>
    </row>
    <row r="78" spans="1:15" x14ac:dyDescent="0.35">
      <c r="A78" s="2"/>
      <c r="B78" s="35" t="e">
        <f>VLOOKUP($A78,Descriptif_echantillonneur!$A$2:$C$1000,3,FALSE)</f>
        <v>#N/A</v>
      </c>
      <c r="D78" s="14" t="e">
        <f>VLOOKUP($C78,REF_Rs!$A$1:$D$204,2,FALSE)</f>
        <v>#N/A</v>
      </c>
      <c r="F78" s="61" t="e">
        <f>VLOOKUP($A78,Descriptif_echantillonneur!$A$2:$E$1000,5,FALSE)</f>
        <v>#N/A</v>
      </c>
      <c r="G78" s="41" t="s">
        <v>32</v>
      </c>
      <c r="H78" s="9" t="e">
        <f>VLOOKUP($C78,REF_Rs!$A$1:$D$204,4,FALSE)</f>
        <v>#N/A</v>
      </c>
      <c r="I78" s="16" t="e">
        <f t="shared" si="3"/>
        <v>#N/A</v>
      </c>
      <c r="J78" s="7"/>
      <c r="K78" s="41" t="s">
        <v>17</v>
      </c>
      <c r="M78" s="14" t="e">
        <f>IF(E78=H78,$J78/(B78*VLOOKUP($C78,REF_Rs!$A$1:$C$204,3,FALSE)),"Support non adapté")</f>
        <v>#N/A</v>
      </c>
      <c r="N78" s="40" t="s">
        <v>18</v>
      </c>
      <c r="O78" s="18" t="e">
        <f t="shared" si="2"/>
        <v>#N/A</v>
      </c>
    </row>
    <row r="79" spans="1:15" x14ac:dyDescent="0.35">
      <c r="A79" s="2"/>
      <c r="B79" s="35" t="e">
        <f>VLOOKUP($A79,Descriptif_echantillonneur!$A$2:$C$1000,3,FALSE)</f>
        <v>#N/A</v>
      </c>
      <c r="D79" s="14" t="e">
        <f>VLOOKUP($C79,REF_Rs!$A$1:$D$204,2,FALSE)</f>
        <v>#N/A</v>
      </c>
      <c r="F79" s="61" t="e">
        <f>VLOOKUP($A79,Descriptif_echantillonneur!$A$2:$E$1000,5,FALSE)</f>
        <v>#N/A</v>
      </c>
      <c r="G79" s="41" t="s">
        <v>32</v>
      </c>
      <c r="H79" s="9" t="e">
        <f>VLOOKUP($C79,REF_Rs!$A$1:$D$204,4,FALSE)</f>
        <v>#N/A</v>
      </c>
      <c r="I79" s="16" t="e">
        <f t="shared" si="3"/>
        <v>#N/A</v>
      </c>
      <c r="J79" s="7"/>
      <c r="K79" s="41" t="s">
        <v>17</v>
      </c>
      <c r="M79" s="14" t="e">
        <f>IF(E79=H79,$J79/(B79*VLOOKUP($C79,REF_Rs!$A$1:$C$204,3,FALSE)),"Support non adapté")</f>
        <v>#N/A</v>
      </c>
      <c r="N79" s="40" t="s">
        <v>18</v>
      </c>
      <c r="O79" s="18" t="e">
        <f t="shared" si="2"/>
        <v>#N/A</v>
      </c>
    </row>
    <row r="80" spans="1:15" x14ac:dyDescent="0.35">
      <c r="A80" s="2"/>
      <c r="B80" s="35" t="e">
        <f>VLOOKUP($A80,Descriptif_echantillonneur!$A$2:$C$1000,3,FALSE)</f>
        <v>#N/A</v>
      </c>
      <c r="D80" s="14" t="e">
        <f>VLOOKUP($C80,REF_Rs!$A$1:$D$204,2,FALSE)</f>
        <v>#N/A</v>
      </c>
      <c r="F80" s="61" t="e">
        <f>VLOOKUP($A80,Descriptif_echantillonneur!$A$2:$E$1000,5,FALSE)</f>
        <v>#N/A</v>
      </c>
      <c r="G80" s="41" t="s">
        <v>32</v>
      </c>
      <c r="H80" s="9" t="e">
        <f>VLOOKUP($C80,REF_Rs!$A$1:$D$204,4,FALSE)</f>
        <v>#N/A</v>
      </c>
      <c r="I80" s="16" t="e">
        <f t="shared" si="3"/>
        <v>#N/A</v>
      </c>
      <c r="J80" s="7"/>
      <c r="K80" s="41" t="s">
        <v>17</v>
      </c>
      <c r="M80" s="14" t="e">
        <f>IF(E80=H80,$J80/(B80*VLOOKUP($C80,REF_Rs!$A$1:$C$204,3,FALSE)),"Support non adapté")</f>
        <v>#N/A</v>
      </c>
      <c r="N80" s="40" t="s">
        <v>18</v>
      </c>
      <c r="O80" s="18" t="e">
        <f t="shared" ref="O80:O143" si="4">IF(E80=H80,L80,0)</f>
        <v>#N/A</v>
      </c>
    </row>
    <row r="81" spans="1:15" x14ac:dyDescent="0.35">
      <c r="A81" s="2"/>
      <c r="B81" s="35" t="e">
        <f>VLOOKUP($A81,Descriptif_echantillonneur!$A$2:$C$1000,3,FALSE)</f>
        <v>#N/A</v>
      </c>
      <c r="D81" s="14" t="e">
        <f>VLOOKUP($C81,REF_Rs!$A$1:$D$204,2,FALSE)</f>
        <v>#N/A</v>
      </c>
      <c r="F81" s="61" t="e">
        <f>VLOOKUP($A81,Descriptif_echantillonneur!$A$2:$E$1000,5,FALSE)</f>
        <v>#N/A</v>
      </c>
      <c r="G81" s="41" t="s">
        <v>32</v>
      </c>
      <c r="H81" s="9" t="e">
        <f>VLOOKUP($C81,REF_Rs!$A$1:$D$204,4,FALSE)</f>
        <v>#N/A</v>
      </c>
      <c r="I81" s="16" t="e">
        <f t="shared" si="3"/>
        <v>#N/A</v>
      </c>
      <c r="J81" s="7"/>
      <c r="K81" s="41" t="s">
        <v>17</v>
      </c>
      <c r="M81" s="14" t="e">
        <f>IF(E81=H81,$J81/(B81*VLOOKUP($C81,REF_Rs!$A$1:$C$204,3,FALSE)),"Support non adapté")</f>
        <v>#N/A</v>
      </c>
      <c r="N81" s="40" t="s">
        <v>18</v>
      </c>
      <c r="O81" s="18" t="e">
        <f t="shared" si="4"/>
        <v>#N/A</v>
      </c>
    </row>
    <row r="82" spans="1:15" x14ac:dyDescent="0.35">
      <c r="A82" s="2"/>
      <c r="B82" s="35" t="e">
        <f>VLOOKUP($A82,Descriptif_echantillonneur!$A$2:$C$1000,3,FALSE)</f>
        <v>#N/A</v>
      </c>
      <c r="D82" s="14" t="e">
        <f>VLOOKUP($C82,REF_Rs!$A$1:$D$204,2,FALSE)</f>
        <v>#N/A</v>
      </c>
      <c r="F82" s="61" t="e">
        <f>VLOOKUP($A82,Descriptif_echantillonneur!$A$2:$E$1000,5,FALSE)</f>
        <v>#N/A</v>
      </c>
      <c r="G82" s="41" t="s">
        <v>32</v>
      </c>
      <c r="H82" s="9" t="e">
        <f>VLOOKUP($C82,REF_Rs!$A$1:$D$204,4,FALSE)</f>
        <v>#N/A</v>
      </c>
      <c r="I82" s="16" t="e">
        <f t="shared" si="3"/>
        <v>#N/A</v>
      </c>
      <c r="J82" s="7"/>
      <c r="K82" s="41" t="s">
        <v>17</v>
      </c>
      <c r="M82" s="14" t="e">
        <f>IF(E82=H82,$J82/(B82*VLOOKUP($C82,REF_Rs!$A$1:$C$204,3,FALSE)),"Support non adapté")</f>
        <v>#N/A</v>
      </c>
      <c r="N82" s="40" t="s">
        <v>18</v>
      </c>
      <c r="O82" s="18" t="e">
        <f t="shared" si="4"/>
        <v>#N/A</v>
      </c>
    </row>
    <row r="83" spans="1:15" x14ac:dyDescent="0.35">
      <c r="A83" s="2"/>
      <c r="B83" s="35" t="e">
        <f>VLOOKUP($A83,Descriptif_echantillonneur!$A$2:$C$1000,3,FALSE)</f>
        <v>#N/A</v>
      </c>
      <c r="D83" s="14" t="e">
        <f>VLOOKUP($C83,REF_Rs!$A$1:$D$204,2,FALSE)</f>
        <v>#N/A</v>
      </c>
      <c r="F83" s="61" t="e">
        <f>VLOOKUP($A83,Descriptif_echantillonneur!$A$2:$E$1000,5,FALSE)</f>
        <v>#N/A</v>
      </c>
      <c r="G83" s="41" t="s">
        <v>32</v>
      </c>
      <c r="H83" s="9" t="e">
        <f>VLOOKUP($C83,REF_Rs!$A$1:$D$204,4,FALSE)</f>
        <v>#N/A</v>
      </c>
      <c r="I83" s="16" t="e">
        <f t="shared" si="3"/>
        <v>#N/A</v>
      </c>
      <c r="J83" s="7"/>
      <c r="K83" s="41" t="s">
        <v>17</v>
      </c>
      <c r="M83" s="14" t="e">
        <f>IF(E83=H83,$J83/(B83*VLOOKUP($C83,REF_Rs!$A$1:$C$204,3,FALSE)),"Support non adapté")</f>
        <v>#N/A</v>
      </c>
      <c r="N83" s="40" t="s">
        <v>18</v>
      </c>
      <c r="O83" s="18" t="e">
        <f t="shared" si="4"/>
        <v>#N/A</v>
      </c>
    </row>
    <row r="84" spans="1:15" x14ac:dyDescent="0.35">
      <c r="A84" s="2"/>
      <c r="B84" s="35" t="e">
        <f>VLOOKUP($A84,Descriptif_echantillonneur!$A$2:$C$1000,3,FALSE)</f>
        <v>#N/A</v>
      </c>
      <c r="D84" s="14" t="e">
        <f>VLOOKUP($C84,REF_Rs!$A$1:$D$204,2,FALSE)</f>
        <v>#N/A</v>
      </c>
      <c r="F84" s="61" t="e">
        <f>VLOOKUP($A84,Descriptif_echantillonneur!$A$2:$E$1000,5,FALSE)</f>
        <v>#N/A</v>
      </c>
      <c r="G84" s="41" t="s">
        <v>32</v>
      </c>
      <c r="H84" s="9" t="e">
        <f>VLOOKUP($C84,REF_Rs!$A$1:$D$204,4,FALSE)</f>
        <v>#N/A</v>
      </c>
      <c r="I84" s="16" t="e">
        <f t="shared" si="3"/>
        <v>#N/A</v>
      </c>
      <c r="J84" s="7"/>
      <c r="K84" s="41" t="s">
        <v>17</v>
      </c>
      <c r="M84" s="14" t="e">
        <f>IF(E84=H84,$J84/(B84*VLOOKUP($C84,REF_Rs!$A$1:$C$204,3,FALSE)),"Support non adapté")</f>
        <v>#N/A</v>
      </c>
      <c r="N84" s="40" t="s">
        <v>18</v>
      </c>
      <c r="O84" s="18" t="e">
        <f t="shared" si="4"/>
        <v>#N/A</v>
      </c>
    </row>
    <row r="85" spans="1:15" x14ac:dyDescent="0.35">
      <c r="A85" s="2"/>
      <c r="B85" s="35" t="e">
        <f>VLOOKUP($A85,Descriptif_echantillonneur!$A$2:$C$1000,3,FALSE)</f>
        <v>#N/A</v>
      </c>
      <c r="D85" s="14" t="e">
        <f>VLOOKUP($C85,REF_Rs!$A$1:$D$204,2,FALSE)</f>
        <v>#N/A</v>
      </c>
      <c r="F85" s="61" t="e">
        <f>VLOOKUP($A85,Descriptif_echantillonneur!$A$2:$E$1000,5,FALSE)</f>
        <v>#N/A</v>
      </c>
      <c r="G85" s="41" t="s">
        <v>32</v>
      </c>
      <c r="H85" s="9" t="e">
        <f>VLOOKUP($C85,REF_Rs!$A$1:$D$204,4,FALSE)</f>
        <v>#N/A</v>
      </c>
      <c r="I85" s="16" t="e">
        <f t="shared" si="3"/>
        <v>#N/A</v>
      </c>
      <c r="J85" s="7"/>
      <c r="K85" s="41" t="s">
        <v>17</v>
      </c>
      <c r="M85" s="14" t="e">
        <f>IF(E85=H85,$J85/(B85*VLOOKUP($C85,REF_Rs!$A$1:$C$204,3,FALSE)),"Support non adapté")</f>
        <v>#N/A</v>
      </c>
      <c r="N85" s="40" t="s">
        <v>18</v>
      </c>
      <c r="O85" s="18" t="e">
        <f t="shared" si="4"/>
        <v>#N/A</v>
      </c>
    </row>
    <row r="86" spans="1:15" x14ac:dyDescent="0.35">
      <c r="A86" s="2"/>
      <c r="B86" s="35" t="e">
        <f>VLOOKUP($A86,Descriptif_echantillonneur!$A$2:$C$1000,3,FALSE)</f>
        <v>#N/A</v>
      </c>
      <c r="D86" s="14" t="e">
        <f>VLOOKUP($C86,REF_Rs!$A$1:$D$204,2,FALSE)</f>
        <v>#N/A</v>
      </c>
      <c r="F86" s="61" t="e">
        <f>VLOOKUP($A86,Descriptif_echantillonneur!$A$2:$E$1000,5,FALSE)</f>
        <v>#N/A</v>
      </c>
      <c r="G86" s="41" t="s">
        <v>32</v>
      </c>
      <c r="H86" s="9" t="e">
        <f>VLOOKUP($C86,REF_Rs!$A$1:$D$204,4,FALSE)</f>
        <v>#N/A</v>
      </c>
      <c r="I86" s="16" t="e">
        <f t="shared" si="3"/>
        <v>#N/A</v>
      </c>
      <c r="J86" s="7"/>
      <c r="K86" s="41" t="s">
        <v>17</v>
      </c>
      <c r="M86" s="14" t="e">
        <f>IF(E86=H86,$J86/(B86*VLOOKUP($C86,REF_Rs!$A$1:$C$204,3,FALSE)),"Support non adapté")</f>
        <v>#N/A</v>
      </c>
      <c r="N86" s="40" t="s">
        <v>18</v>
      </c>
      <c r="O86" s="18" t="e">
        <f t="shared" si="4"/>
        <v>#N/A</v>
      </c>
    </row>
    <row r="87" spans="1:15" x14ac:dyDescent="0.35">
      <c r="A87" s="2"/>
      <c r="B87" s="35" t="e">
        <f>VLOOKUP($A87,Descriptif_echantillonneur!$A$2:$C$1000,3,FALSE)</f>
        <v>#N/A</v>
      </c>
      <c r="D87" s="14" t="e">
        <f>VLOOKUP($C87,REF_Rs!$A$1:$D$204,2,FALSE)</f>
        <v>#N/A</v>
      </c>
      <c r="F87" s="61" t="e">
        <f>VLOOKUP($A87,Descriptif_echantillonneur!$A$2:$E$1000,5,FALSE)</f>
        <v>#N/A</v>
      </c>
      <c r="G87" s="41" t="s">
        <v>32</v>
      </c>
      <c r="H87" s="9" t="e">
        <f>VLOOKUP($C87,REF_Rs!$A$1:$D$204,4,FALSE)</f>
        <v>#N/A</v>
      </c>
      <c r="I87" s="16" t="e">
        <f t="shared" si="3"/>
        <v>#N/A</v>
      </c>
      <c r="J87" s="7"/>
      <c r="K87" s="41" t="s">
        <v>17</v>
      </c>
      <c r="M87" s="14" t="e">
        <f>IF(E87=H87,$J87/(B87*VLOOKUP($C87,REF_Rs!$A$1:$C$204,3,FALSE)),"Support non adapté")</f>
        <v>#N/A</v>
      </c>
      <c r="N87" s="40" t="s">
        <v>18</v>
      </c>
      <c r="O87" s="18" t="e">
        <f t="shared" si="4"/>
        <v>#N/A</v>
      </c>
    </row>
    <row r="88" spans="1:15" x14ac:dyDescent="0.35">
      <c r="A88" s="2"/>
      <c r="B88" s="35" t="e">
        <f>VLOOKUP($A88,Descriptif_echantillonneur!$A$2:$C$1000,3,FALSE)</f>
        <v>#N/A</v>
      </c>
      <c r="D88" s="14" t="e">
        <f>VLOOKUP($C88,REF_Rs!$A$1:$D$204,2,FALSE)</f>
        <v>#N/A</v>
      </c>
      <c r="F88" s="61" t="e">
        <f>VLOOKUP($A88,Descriptif_echantillonneur!$A$2:$E$1000,5,FALSE)</f>
        <v>#N/A</v>
      </c>
      <c r="G88" s="41" t="s">
        <v>32</v>
      </c>
      <c r="H88" s="9" t="e">
        <f>VLOOKUP($C88,REF_Rs!$A$1:$D$204,4,FALSE)</f>
        <v>#N/A</v>
      </c>
      <c r="I88" s="16" t="e">
        <f t="shared" si="3"/>
        <v>#N/A</v>
      </c>
      <c r="J88" s="7"/>
      <c r="K88" s="41" t="s">
        <v>17</v>
      </c>
      <c r="M88" s="14" t="e">
        <f>IF(E88=H88,$J88/(B88*VLOOKUP($C88,REF_Rs!$A$1:$C$204,3,FALSE)),"Support non adapté")</f>
        <v>#N/A</v>
      </c>
      <c r="N88" s="40" t="s">
        <v>18</v>
      </c>
      <c r="O88" s="18" t="e">
        <f t="shared" si="4"/>
        <v>#N/A</v>
      </c>
    </row>
    <row r="89" spans="1:15" x14ac:dyDescent="0.35">
      <c r="A89" s="2"/>
      <c r="B89" s="35" t="e">
        <f>VLOOKUP($A89,Descriptif_echantillonneur!$A$2:$C$1000,3,FALSE)</f>
        <v>#N/A</v>
      </c>
      <c r="D89" s="14" t="e">
        <f>VLOOKUP($C89,REF_Rs!$A$1:$D$204,2,FALSE)</f>
        <v>#N/A</v>
      </c>
      <c r="F89" s="61" t="e">
        <f>VLOOKUP($A89,Descriptif_echantillonneur!$A$2:$E$1000,5,FALSE)</f>
        <v>#N/A</v>
      </c>
      <c r="G89" s="41" t="s">
        <v>32</v>
      </c>
      <c r="H89" s="9" t="e">
        <f>VLOOKUP($C89,REF_Rs!$A$1:$D$204,4,FALSE)</f>
        <v>#N/A</v>
      </c>
      <c r="I89" s="16" t="e">
        <f t="shared" si="3"/>
        <v>#N/A</v>
      </c>
      <c r="J89" s="7"/>
      <c r="K89" s="41" t="s">
        <v>17</v>
      </c>
      <c r="M89" s="14" t="e">
        <f>IF(E89=H89,$J89/(B89*VLOOKUP($C89,REF_Rs!$A$1:$C$204,3,FALSE)),"Support non adapté")</f>
        <v>#N/A</v>
      </c>
      <c r="N89" s="40" t="s">
        <v>18</v>
      </c>
      <c r="O89" s="18" t="e">
        <f t="shared" si="4"/>
        <v>#N/A</v>
      </c>
    </row>
    <row r="90" spans="1:15" x14ac:dyDescent="0.35">
      <c r="A90" s="2"/>
      <c r="B90" s="35" t="e">
        <f>VLOOKUP($A90,Descriptif_echantillonneur!$A$2:$C$1000,3,FALSE)</f>
        <v>#N/A</v>
      </c>
      <c r="D90" s="14" t="e">
        <f>VLOOKUP($C90,REF_Rs!$A$1:$D$204,2,FALSE)</f>
        <v>#N/A</v>
      </c>
      <c r="F90" s="61" t="e">
        <f>VLOOKUP($A90,Descriptif_echantillonneur!$A$2:$E$1000,5,FALSE)</f>
        <v>#N/A</v>
      </c>
      <c r="G90" s="41" t="s">
        <v>32</v>
      </c>
      <c r="H90" s="9" t="e">
        <f>VLOOKUP($C90,REF_Rs!$A$1:$D$204,4,FALSE)</f>
        <v>#N/A</v>
      </c>
      <c r="I90" s="16" t="e">
        <f t="shared" si="3"/>
        <v>#N/A</v>
      </c>
      <c r="J90" s="7"/>
      <c r="K90" s="41" t="s">
        <v>17</v>
      </c>
      <c r="M90" s="14" t="e">
        <f>IF(E90=H90,$J90/(B90*VLOOKUP($C90,REF_Rs!$A$1:$C$204,3,FALSE)),"Support non adapté")</f>
        <v>#N/A</v>
      </c>
      <c r="N90" s="40" t="s">
        <v>18</v>
      </c>
      <c r="O90" s="18" t="e">
        <f t="shared" si="4"/>
        <v>#N/A</v>
      </c>
    </row>
    <row r="91" spans="1:15" x14ac:dyDescent="0.35">
      <c r="A91" s="2"/>
      <c r="B91" s="35" t="e">
        <f>VLOOKUP($A91,Descriptif_echantillonneur!$A$2:$C$1000,3,FALSE)</f>
        <v>#N/A</v>
      </c>
      <c r="D91" s="14" t="e">
        <f>VLOOKUP($C91,REF_Rs!$A$1:$D$204,2,FALSE)</f>
        <v>#N/A</v>
      </c>
      <c r="F91" s="61" t="e">
        <f>VLOOKUP($A91,Descriptif_echantillonneur!$A$2:$E$1000,5,FALSE)</f>
        <v>#N/A</v>
      </c>
      <c r="G91" s="41" t="s">
        <v>32</v>
      </c>
      <c r="H91" s="9" t="e">
        <f>VLOOKUP($C91,REF_Rs!$A$1:$D$204,4,FALSE)</f>
        <v>#N/A</v>
      </c>
      <c r="I91" s="16" t="e">
        <f t="shared" si="3"/>
        <v>#N/A</v>
      </c>
      <c r="J91" s="7"/>
      <c r="K91" s="41" t="s">
        <v>17</v>
      </c>
      <c r="M91" s="14" t="e">
        <f>IF(E91=H91,$J91/(B91*VLOOKUP($C91,REF_Rs!$A$1:$C$204,3,FALSE)),"Support non adapté")</f>
        <v>#N/A</v>
      </c>
      <c r="N91" s="40" t="s">
        <v>18</v>
      </c>
      <c r="O91" s="18" t="e">
        <f t="shared" si="4"/>
        <v>#N/A</v>
      </c>
    </row>
    <row r="92" spans="1:15" x14ac:dyDescent="0.35">
      <c r="A92" s="2"/>
      <c r="B92" s="35" t="e">
        <f>VLOOKUP($A92,Descriptif_echantillonneur!$A$2:$C$1000,3,FALSE)</f>
        <v>#N/A</v>
      </c>
      <c r="D92" s="14" t="e">
        <f>VLOOKUP($C92,REF_Rs!$A$1:$D$204,2,FALSE)</f>
        <v>#N/A</v>
      </c>
      <c r="F92" s="61" t="e">
        <f>VLOOKUP($A92,Descriptif_echantillonneur!$A$2:$E$1000,5,FALSE)</f>
        <v>#N/A</v>
      </c>
      <c r="G92" s="41" t="s">
        <v>32</v>
      </c>
      <c r="H92" s="9" t="e">
        <f>VLOOKUP($C92,REF_Rs!$A$1:$D$204,4,FALSE)</f>
        <v>#N/A</v>
      </c>
      <c r="I92" s="16" t="e">
        <f t="shared" si="3"/>
        <v>#N/A</v>
      </c>
      <c r="J92" s="7"/>
      <c r="K92" s="41" t="s">
        <v>17</v>
      </c>
      <c r="M92" s="14" t="e">
        <f>IF(E92=H92,$J92/(B92*VLOOKUP($C92,REF_Rs!$A$1:$C$204,3,FALSE)),"Support non adapté")</f>
        <v>#N/A</v>
      </c>
      <c r="N92" s="40" t="s">
        <v>18</v>
      </c>
      <c r="O92" s="18" t="e">
        <f t="shared" si="4"/>
        <v>#N/A</v>
      </c>
    </row>
    <row r="93" spans="1:15" x14ac:dyDescent="0.35">
      <c r="A93" s="2"/>
      <c r="B93" s="35" t="e">
        <f>VLOOKUP($A93,Descriptif_echantillonneur!$A$2:$C$1000,3,FALSE)</f>
        <v>#N/A</v>
      </c>
      <c r="D93" s="14" t="e">
        <f>VLOOKUP($C93,REF_Rs!$A$1:$D$204,2,FALSE)</f>
        <v>#N/A</v>
      </c>
      <c r="F93" s="61" t="e">
        <f>VLOOKUP($A93,Descriptif_echantillonneur!$A$2:$E$1000,5,FALSE)</f>
        <v>#N/A</v>
      </c>
      <c r="G93" s="41" t="s">
        <v>32</v>
      </c>
      <c r="H93" s="9" t="e">
        <f>VLOOKUP($C93,REF_Rs!$A$1:$D$204,4,FALSE)</f>
        <v>#N/A</v>
      </c>
      <c r="I93" s="16" t="e">
        <f t="shared" si="3"/>
        <v>#N/A</v>
      </c>
      <c r="J93" s="7"/>
      <c r="K93" s="41" t="s">
        <v>17</v>
      </c>
      <c r="M93" s="14" t="e">
        <f>IF(E93=H93,$J93/(B93*VLOOKUP($C93,REF_Rs!$A$1:$C$204,3,FALSE)),"Support non adapté")</f>
        <v>#N/A</v>
      </c>
      <c r="N93" s="40" t="s">
        <v>18</v>
      </c>
      <c r="O93" s="18" t="e">
        <f t="shared" si="4"/>
        <v>#N/A</v>
      </c>
    </row>
    <row r="94" spans="1:15" x14ac:dyDescent="0.35">
      <c r="A94" s="2"/>
      <c r="B94" s="35" t="e">
        <f>VLOOKUP($A94,Descriptif_echantillonneur!$A$2:$C$1000,3,FALSE)</f>
        <v>#N/A</v>
      </c>
      <c r="D94" s="14" t="e">
        <f>VLOOKUP($C94,REF_Rs!$A$1:$D$204,2,FALSE)</f>
        <v>#N/A</v>
      </c>
      <c r="F94" s="61" t="e">
        <f>VLOOKUP($A94,Descriptif_echantillonneur!$A$2:$E$1000,5,FALSE)</f>
        <v>#N/A</v>
      </c>
      <c r="G94" s="41" t="s">
        <v>32</v>
      </c>
      <c r="H94" s="9" t="e">
        <f>VLOOKUP($C94,REF_Rs!$A$1:$D$204,4,FALSE)</f>
        <v>#N/A</v>
      </c>
      <c r="I94" s="16" t="e">
        <f t="shared" si="3"/>
        <v>#N/A</v>
      </c>
      <c r="J94" s="7"/>
      <c r="K94" s="41" t="s">
        <v>17</v>
      </c>
      <c r="M94" s="14" t="e">
        <f>IF(E94=H94,$J94/(B94*VLOOKUP($C94,REF_Rs!$A$1:$C$204,3,FALSE)),"Support non adapté")</f>
        <v>#N/A</v>
      </c>
      <c r="N94" s="40" t="s">
        <v>18</v>
      </c>
      <c r="O94" s="18" t="e">
        <f t="shared" si="4"/>
        <v>#N/A</v>
      </c>
    </row>
    <row r="95" spans="1:15" x14ac:dyDescent="0.35">
      <c r="A95" s="2"/>
      <c r="B95" s="35" t="e">
        <f>VLOOKUP($A95,Descriptif_echantillonneur!$A$2:$C$1000,3,FALSE)</f>
        <v>#N/A</v>
      </c>
      <c r="D95" s="14" t="e">
        <f>VLOOKUP($C95,REF_Rs!$A$1:$D$204,2,FALSE)</f>
        <v>#N/A</v>
      </c>
      <c r="F95" s="61" t="e">
        <f>VLOOKUP($A95,Descriptif_echantillonneur!$A$2:$E$1000,5,FALSE)</f>
        <v>#N/A</v>
      </c>
      <c r="G95" s="41" t="s">
        <v>32</v>
      </c>
      <c r="H95" s="9" t="e">
        <f>VLOOKUP($C95,REF_Rs!$A$1:$D$204,4,FALSE)</f>
        <v>#N/A</v>
      </c>
      <c r="I95" s="16" t="e">
        <f t="shared" si="3"/>
        <v>#N/A</v>
      </c>
      <c r="J95" s="7"/>
      <c r="K95" s="41" t="s">
        <v>17</v>
      </c>
      <c r="M95" s="14" t="e">
        <f>IF(E95=H95,$J95/(B95*VLOOKUP($C95,REF_Rs!$A$1:$C$204,3,FALSE)),"Support non adapté")</f>
        <v>#N/A</v>
      </c>
      <c r="N95" s="40" t="s">
        <v>18</v>
      </c>
      <c r="O95" s="18" t="e">
        <f t="shared" si="4"/>
        <v>#N/A</v>
      </c>
    </row>
    <row r="96" spans="1:15" x14ac:dyDescent="0.35">
      <c r="A96" s="2"/>
      <c r="B96" s="35" t="e">
        <f>VLOOKUP($A96,Descriptif_echantillonneur!$A$2:$C$1000,3,FALSE)</f>
        <v>#N/A</v>
      </c>
      <c r="D96" s="14" t="e">
        <f>VLOOKUP($C96,REF_Rs!$A$1:$D$204,2,FALSE)</f>
        <v>#N/A</v>
      </c>
      <c r="F96" s="61" t="e">
        <f>VLOOKUP($A96,Descriptif_echantillonneur!$A$2:$E$1000,5,FALSE)</f>
        <v>#N/A</v>
      </c>
      <c r="G96" s="41" t="s">
        <v>32</v>
      </c>
      <c r="H96" s="9" t="e">
        <f>VLOOKUP($C96,REF_Rs!$A$1:$D$204,4,FALSE)</f>
        <v>#N/A</v>
      </c>
      <c r="I96" s="16" t="e">
        <f t="shared" si="3"/>
        <v>#N/A</v>
      </c>
      <c r="J96" s="7"/>
      <c r="K96" s="41" t="s">
        <v>17</v>
      </c>
      <c r="M96" s="14" t="e">
        <f>IF(E96=H96,$J96/(B96*VLOOKUP($C96,REF_Rs!$A$1:$C$204,3,FALSE)),"Support non adapté")</f>
        <v>#N/A</v>
      </c>
      <c r="N96" s="40" t="s">
        <v>18</v>
      </c>
      <c r="O96" s="18" t="e">
        <f t="shared" si="4"/>
        <v>#N/A</v>
      </c>
    </row>
    <row r="97" spans="1:15" x14ac:dyDescent="0.35">
      <c r="A97" s="2"/>
      <c r="B97" s="35" t="e">
        <f>VLOOKUP($A97,Descriptif_echantillonneur!$A$2:$C$1000,3,FALSE)</f>
        <v>#N/A</v>
      </c>
      <c r="D97" s="14" t="e">
        <f>VLOOKUP($C97,REF_Rs!$A$1:$D$204,2,FALSE)</f>
        <v>#N/A</v>
      </c>
      <c r="F97" s="61" t="e">
        <f>VLOOKUP($A97,Descriptif_echantillonneur!$A$2:$E$1000,5,FALSE)</f>
        <v>#N/A</v>
      </c>
      <c r="G97" s="41" t="s">
        <v>32</v>
      </c>
      <c r="H97" s="9" t="e">
        <f>VLOOKUP($C97,REF_Rs!$A$1:$D$204,4,FALSE)</f>
        <v>#N/A</v>
      </c>
      <c r="I97" s="16" t="e">
        <f t="shared" si="3"/>
        <v>#N/A</v>
      </c>
      <c r="J97" s="7"/>
      <c r="K97" s="41" t="s">
        <v>17</v>
      </c>
      <c r="M97" s="14" t="e">
        <f>IF(E97=H97,$J97/(B97*VLOOKUP($C97,REF_Rs!$A$1:$C$204,3,FALSE)),"Support non adapté")</f>
        <v>#N/A</v>
      </c>
      <c r="N97" s="40" t="s">
        <v>18</v>
      </c>
      <c r="O97" s="18" t="e">
        <f t="shared" si="4"/>
        <v>#N/A</v>
      </c>
    </row>
    <row r="98" spans="1:15" x14ac:dyDescent="0.35">
      <c r="A98" s="2"/>
      <c r="B98" s="35" t="e">
        <f>VLOOKUP($A98,Descriptif_echantillonneur!$A$2:$C$1000,3,FALSE)</f>
        <v>#N/A</v>
      </c>
      <c r="D98" s="14" t="e">
        <f>VLOOKUP($C98,REF_Rs!$A$1:$D$204,2,FALSE)</f>
        <v>#N/A</v>
      </c>
      <c r="F98" s="61" t="e">
        <f>VLOOKUP($A98,Descriptif_echantillonneur!$A$2:$E$1000,5,FALSE)</f>
        <v>#N/A</v>
      </c>
      <c r="G98" s="41" t="s">
        <v>32</v>
      </c>
      <c r="H98" s="9" t="e">
        <f>VLOOKUP($C98,REF_Rs!$A$1:$D$204,4,FALSE)</f>
        <v>#N/A</v>
      </c>
      <c r="I98" s="16" t="e">
        <f t="shared" si="3"/>
        <v>#N/A</v>
      </c>
      <c r="J98" s="7"/>
      <c r="K98" s="41" t="s">
        <v>17</v>
      </c>
      <c r="M98" s="14" t="e">
        <f>IF(E98=H98,$J98/(B98*VLOOKUP($C98,REF_Rs!$A$1:$C$204,3,FALSE)),"Support non adapté")</f>
        <v>#N/A</v>
      </c>
      <c r="N98" s="40" t="s">
        <v>18</v>
      </c>
      <c r="O98" s="18" t="e">
        <f t="shared" si="4"/>
        <v>#N/A</v>
      </c>
    </row>
    <row r="99" spans="1:15" x14ac:dyDescent="0.35">
      <c r="A99" s="2"/>
      <c r="B99" s="35" t="e">
        <f>VLOOKUP($A99,Descriptif_echantillonneur!$A$2:$C$1000,3,FALSE)</f>
        <v>#N/A</v>
      </c>
      <c r="D99" s="14" t="e">
        <f>VLOOKUP($C99,REF_Rs!$A$1:$D$204,2,FALSE)</f>
        <v>#N/A</v>
      </c>
      <c r="F99" s="61" t="e">
        <f>VLOOKUP($A99,Descriptif_echantillonneur!$A$2:$E$1000,5,FALSE)</f>
        <v>#N/A</v>
      </c>
      <c r="G99" s="41" t="s">
        <v>32</v>
      </c>
      <c r="H99" s="9" t="e">
        <f>VLOOKUP($C99,REF_Rs!$A$1:$D$204,4,FALSE)</f>
        <v>#N/A</v>
      </c>
      <c r="I99" s="16" t="e">
        <f t="shared" si="3"/>
        <v>#N/A</v>
      </c>
      <c r="J99" s="7"/>
      <c r="K99" s="41" t="s">
        <v>17</v>
      </c>
      <c r="M99" s="14" t="e">
        <f>IF(E99=H99,$J99/(B99*VLOOKUP($C99,REF_Rs!$A$1:$C$204,3,FALSE)),"Support non adapté")</f>
        <v>#N/A</v>
      </c>
      <c r="N99" s="40" t="s">
        <v>18</v>
      </c>
      <c r="O99" s="18" t="e">
        <f t="shared" si="4"/>
        <v>#N/A</v>
      </c>
    </row>
    <row r="100" spans="1:15" x14ac:dyDescent="0.35">
      <c r="A100" s="2"/>
      <c r="B100" s="35" t="e">
        <f>VLOOKUP($A100,Descriptif_echantillonneur!$A$2:$C$1000,3,FALSE)</f>
        <v>#N/A</v>
      </c>
      <c r="D100" s="14" t="e">
        <f>VLOOKUP($C100,REF_Rs!$A$1:$D$204,2,FALSE)</f>
        <v>#N/A</v>
      </c>
      <c r="F100" s="61" t="e">
        <f>VLOOKUP($A100,Descriptif_echantillonneur!$A$2:$E$1000,5,FALSE)</f>
        <v>#N/A</v>
      </c>
      <c r="G100" s="41" t="s">
        <v>32</v>
      </c>
      <c r="H100" s="9" t="e">
        <f>VLOOKUP($C100,REF_Rs!$A$1:$D$204,4,FALSE)</f>
        <v>#N/A</v>
      </c>
      <c r="I100" s="16" t="e">
        <f t="shared" si="3"/>
        <v>#N/A</v>
      </c>
      <c r="J100" s="7"/>
      <c r="K100" s="41" t="s">
        <v>17</v>
      </c>
      <c r="M100" s="14" t="e">
        <f>IF(E100=H100,$J100/(B100*VLOOKUP($C100,REF_Rs!$A$1:$C$204,3,FALSE)),"Support non adapté")</f>
        <v>#N/A</v>
      </c>
      <c r="N100" s="40" t="s">
        <v>18</v>
      </c>
      <c r="O100" s="18" t="e">
        <f t="shared" si="4"/>
        <v>#N/A</v>
      </c>
    </row>
    <row r="101" spans="1:15" x14ac:dyDescent="0.35">
      <c r="A101" s="2"/>
      <c r="B101" s="35" t="e">
        <f>VLOOKUP($A101,Descriptif_echantillonneur!$A$2:$C$1000,3,FALSE)</f>
        <v>#N/A</v>
      </c>
      <c r="D101" s="14" t="e">
        <f>VLOOKUP($C101,REF_Rs!$A$1:$D$204,2,FALSE)</f>
        <v>#N/A</v>
      </c>
      <c r="F101" s="61" t="e">
        <f>VLOOKUP($A101,Descriptif_echantillonneur!$A$2:$E$1000,5,FALSE)</f>
        <v>#N/A</v>
      </c>
      <c r="G101" s="41" t="s">
        <v>32</v>
      </c>
      <c r="H101" s="9" t="e">
        <f>VLOOKUP($C101,REF_Rs!$A$1:$D$204,4,FALSE)</f>
        <v>#N/A</v>
      </c>
      <c r="I101" s="16" t="e">
        <f t="shared" si="3"/>
        <v>#N/A</v>
      </c>
      <c r="J101" s="7"/>
      <c r="K101" s="41" t="s">
        <v>17</v>
      </c>
      <c r="M101" s="14" t="e">
        <f>IF(E101=H101,$J101/(B101*VLOOKUP($C101,REF_Rs!$A$1:$C$204,3,FALSE)),"Support non adapté")</f>
        <v>#N/A</v>
      </c>
      <c r="N101" s="40" t="s">
        <v>18</v>
      </c>
      <c r="O101" s="18" t="e">
        <f t="shared" si="4"/>
        <v>#N/A</v>
      </c>
    </row>
    <row r="102" spans="1:15" x14ac:dyDescent="0.35">
      <c r="A102" s="2"/>
      <c r="B102" s="35" t="e">
        <f>VLOOKUP($A102,Descriptif_echantillonneur!$A$2:$C$1000,3,FALSE)</f>
        <v>#N/A</v>
      </c>
      <c r="D102" s="14" t="e">
        <f>VLOOKUP($C102,REF_Rs!$A$1:$D$204,2,FALSE)</f>
        <v>#N/A</v>
      </c>
      <c r="F102" s="61" t="e">
        <f>VLOOKUP($A102,Descriptif_echantillonneur!$A$2:$E$1000,5,FALSE)</f>
        <v>#N/A</v>
      </c>
      <c r="G102" s="41" t="s">
        <v>32</v>
      </c>
      <c r="H102" s="9" t="e">
        <f>VLOOKUP($C102,REF_Rs!$A$1:$D$204,4,FALSE)</f>
        <v>#N/A</v>
      </c>
      <c r="I102" s="16" t="e">
        <f t="shared" si="3"/>
        <v>#N/A</v>
      </c>
      <c r="J102" s="7"/>
      <c r="K102" s="41" t="s">
        <v>17</v>
      </c>
      <c r="M102" s="14" t="e">
        <f>IF(E102=H102,$J102/(B102*VLOOKUP($C102,REF_Rs!$A$1:$C$204,3,FALSE)),"Support non adapté")</f>
        <v>#N/A</v>
      </c>
      <c r="N102" s="40" t="s">
        <v>18</v>
      </c>
      <c r="O102" s="18" t="e">
        <f t="shared" si="4"/>
        <v>#N/A</v>
      </c>
    </row>
    <row r="103" spans="1:15" x14ac:dyDescent="0.35">
      <c r="A103" s="2"/>
      <c r="B103" s="35" t="e">
        <f>VLOOKUP($A103,Descriptif_echantillonneur!$A$2:$C$1000,3,FALSE)</f>
        <v>#N/A</v>
      </c>
      <c r="D103" s="14" t="e">
        <f>VLOOKUP($C103,REF_Rs!$A$1:$D$204,2,FALSE)</f>
        <v>#N/A</v>
      </c>
      <c r="F103" s="61" t="e">
        <f>VLOOKUP($A103,Descriptif_echantillonneur!$A$2:$E$1000,5,FALSE)</f>
        <v>#N/A</v>
      </c>
      <c r="G103" s="41" t="s">
        <v>32</v>
      </c>
      <c r="H103" s="9" t="e">
        <f>VLOOKUP($C103,REF_Rs!$A$1:$D$204,4,FALSE)</f>
        <v>#N/A</v>
      </c>
      <c r="I103" s="16" t="e">
        <f t="shared" si="3"/>
        <v>#N/A</v>
      </c>
      <c r="J103" s="7"/>
      <c r="K103" s="41" t="s">
        <v>17</v>
      </c>
      <c r="M103" s="14" t="e">
        <f>IF(E103=H103,$J103/(B103*VLOOKUP($C103,REF_Rs!$A$1:$C$204,3,FALSE)),"Support non adapté")</f>
        <v>#N/A</v>
      </c>
      <c r="N103" s="40" t="s">
        <v>18</v>
      </c>
      <c r="O103" s="18" t="e">
        <f t="shared" si="4"/>
        <v>#N/A</v>
      </c>
    </row>
    <row r="104" spans="1:15" x14ac:dyDescent="0.35">
      <c r="A104" s="2"/>
      <c r="B104" s="35" t="e">
        <f>VLOOKUP($A104,Descriptif_echantillonneur!$A$2:$C$1000,3,FALSE)</f>
        <v>#N/A</v>
      </c>
      <c r="D104" s="14" t="e">
        <f>VLOOKUP($C104,REF_Rs!$A$1:$D$204,2,FALSE)</f>
        <v>#N/A</v>
      </c>
      <c r="F104" s="61" t="e">
        <f>VLOOKUP($A104,Descriptif_echantillonneur!$A$2:$E$1000,5,FALSE)</f>
        <v>#N/A</v>
      </c>
      <c r="G104" s="41" t="s">
        <v>32</v>
      </c>
      <c r="H104" s="9" t="e">
        <f>VLOOKUP($C104,REF_Rs!$A$1:$D$204,4,FALSE)</f>
        <v>#N/A</v>
      </c>
      <c r="I104" s="16" t="e">
        <f t="shared" si="3"/>
        <v>#N/A</v>
      </c>
      <c r="J104" s="7"/>
      <c r="K104" s="41" t="s">
        <v>17</v>
      </c>
      <c r="M104" s="14" t="e">
        <f>IF(E104=H104,$J104/(B104*VLOOKUP($C104,REF_Rs!$A$1:$C$204,3,FALSE)),"Support non adapté")</f>
        <v>#N/A</v>
      </c>
      <c r="N104" s="40" t="s">
        <v>18</v>
      </c>
      <c r="O104" s="18" t="e">
        <f t="shared" si="4"/>
        <v>#N/A</v>
      </c>
    </row>
    <row r="105" spans="1:15" x14ac:dyDescent="0.35">
      <c r="A105" s="2"/>
      <c r="B105" s="35" t="e">
        <f>VLOOKUP($A105,Descriptif_echantillonneur!$A$2:$C$1000,3,FALSE)</f>
        <v>#N/A</v>
      </c>
      <c r="D105" s="14" t="e">
        <f>VLOOKUP($C105,REF_Rs!$A$1:$D$204,2,FALSE)</f>
        <v>#N/A</v>
      </c>
      <c r="F105" s="61" t="e">
        <f>VLOOKUP($A105,Descriptif_echantillonneur!$A$2:$E$1000,5,FALSE)</f>
        <v>#N/A</v>
      </c>
      <c r="G105" s="41" t="s">
        <v>32</v>
      </c>
      <c r="H105" s="9" t="e">
        <f>VLOOKUP($C105,REF_Rs!$A$1:$D$204,4,FALSE)</f>
        <v>#N/A</v>
      </c>
      <c r="I105" s="16" t="e">
        <f t="shared" si="3"/>
        <v>#N/A</v>
      </c>
      <c r="J105" s="7"/>
      <c r="K105" s="41" t="s">
        <v>17</v>
      </c>
      <c r="M105" s="14" t="e">
        <f>IF(E105=H105,$J105/(B105*VLOOKUP($C105,REF_Rs!$A$1:$C$204,3,FALSE)),"Support non adapté")</f>
        <v>#N/A</v>
      </c>
      <c r="N105" s="40" t="s">
        <v>18</v>
      </c>
      <c r="O105" s="18" t="e">
        <f t="shared" si="4"/>
        <v>#N/A</v>
      </c>
    </row>
    <row r="106" spans="1:15" x14ac:dyDescent="0.35">
      <c r="A106" s="2"/>
      <c r="B106" s="35" t="e">
        <f>VLOOKUP($A106,Descriptif_echantillonneur!$A$2:$C$1000,3,FALSE)</f>
        <v>#N/A</v>
      </c>
      <c r="D106" s="14" t="e">
        <f>VLOOKUP($C106,REF_Rs!$A$1:$D$204,2,FALSE)</f>
        <v>#N/A</v>
      </c>
      <c r="F106" s="61" t="e">
        <f>VLOOKUP($A106,Descriptif_echantillonneur!$A$2:$E$1000,5,FALSE)</f>
        <v>#N/A</v>
      </c>
      <c r="G106" s="41" t="s">
        <v>32</v>
      </c>
      <c r="H106" s="9" t="e">
        <f>VLOOKUP($C106,REF_Rs!$A$1:$D$204,4,FALSE)</f>
        <v>#N/A</v>
      </c>
      <c r="I106" s="16" t="e">
        <f t="shared" si="3"/>
        <v>#N/A</v>
      </c>
      <c r="J106" s="7"/>
      <c r="K106" s="41" t="s">
        <v>17</v>
      </c>
      <c r="M106" s="14" t="e">
        <f>IF(E106=H106,$J106/(B106*VLOOKUP($C106,REF_Rs!$A$1:$C$204,3,FALSE)),"Support non adapté")</f>
        <v>#N/A</v>
      </c>
      <c r="N106" s="40" t="s">
        <v>18</v>
      </c>
      <c r="O106" s="18" t="e">
        <f t="shared" si="4"/>
        <v>#N/A</v>
      </c>
    </row>
    <row r="107" spans="1:15" x14ac:dyDescent="0.35">
      <c r="A107" s="2"/>
      <c r="B107" s="35" t="e">
        <f>VLOOKUP($A107,Descriptif_echantillonneur!$A$2:$C$1000,3,FALSE)</f>
        <v>#N/A</v>
      </c>
      <c r="D107" s="14" t="e">
        <f>VLOOKUP($C107,REF_Rs!$A$1:$D$204,2,FALSE)</f>
        <v>#N/A</v>
      </c>
      <c r="F107" s="61" t="e">
        <f>VLOOKUP($A107,Descriptif_echantillonneur!$A$2:$E$1000,5,FALSE)</f>
        <v>#N/A</v>
      </c>
      <c r="G107" s="41" t="s">
        <v>32</v>
      </c>
      <c r="H107" s="9" t="e">
        <f>VLOOKUP($C107,REF_Rs!$A$1:$D$204,4,FALSE)</f>
        <v>#N/A</v>
      </c>
      <c r="I107" s="16" t="e">
        <f t="shared" si="3"/>
        <v>#N/A</v>
      </c>
      <c r="J107" s="7"/>
      <c r="K107" s="41" t="s">
        <v>17</v>
      </c>
      <c r="M107" s="14" t="e">
        <f>IF(E107=H107,$J107/(B107*VLOOKUP($C107,REF_Rs!$A$1:$C$204,3,FALSE)),"Support non adapté")</f>
        <v>#N/A</v>
      </c>
      <c r="N107" s="40" t="s">
        <v>18</v>
      </c>
      <c r="O107" s="18" t="e">
        <f t="shared" si="4"/>
        <v>#N/A</v>
      </c>
    </row>
    <row r="108" spans="1:15" x14ac:dyDescent="0.35">
      <c r="A108" s="2"/>
      <c r="B108" s="35" t="e">
        <f>VLOOKUP($A108,Descriptif_echantillonneur!$A$2:$C$1000,3,FALSE)</f>
        <v>#N/A</v>
      </c>
      <c r="D108" s="14" t="e">
        <f>VLOOKUP($C108,REF_Rs!$A$1:$D$204,2,FALSE)</f>
        <v>#N/A</v>
      </c>
      <c r="F108" s="61" t="e">
        <f>VLOOKUP($A108,Descriptif_echantillonneur!$A$2:$E$1000,5,FALSE)</f>
        <v>#N/A</v>
      </c>
      <c r="G108" s="41" t="s">
        <v>32</v>
      </c>
      <c r="H108" s="9" t="e">
        <f>VLOOKUP($C108,REF_Rs!$A$1:$D$204,4,FALSE)</f>
        <v>#N/A</v>
      </c>
      <c r="I108" s="16" t="e">
        <f t="shared" si="3"/>
        <v>#N/A</v>
      </c>
      <c r="J108" s="7"/>
      <c r="K108" s="41" t="s">
        <v>17</v>
      </c>
      <c r="M108" s="14" t="e">
        <f>IF(E108=H108,$J108/(B108*VLOOKUP($C108,REF_Rs!$A$1:$C$204,3,FALSE)),"Support non adapté")</f>
        <v>#N/A</v>
      </c>
      <c r="N108" s="40" t="s">
        <v>18</v>
      </c>
      <c r="O108" s="18" t="e">
        <f t="shared" si="4"/>
        <v>#N/A</v>
      </c>
    </row>
    <row r="109" spans="1:15" x14ac:dyDescent="0.35">
      <c r="A109" s="2"/>
      <c r="B109" s="35" t="e">
        <f>VLOOKUP($A109,Descriptif_echantillonneur!$A$2:$C$1000,3,FALSE)</f>
        <v>#N/A</v>
      </c>
      <c r="D109" s="14" t="e">
        <f>VLOOKUP($C109,REF_Rs!$A$1:$D$204,2,FALSE)</f>
        <v>#N/A</v>
      </c>
      <c r="F109" s="61" t="e">
        <f>VLOOKUP($A109,Descriptif_echantillonneur!$A$2:$E$1000,5,FALSE)</f>
        <v>#N/A</v>
      </c>
      <c r="G109" s="41" t="s">
        <v>32</v>
      </c>
      <c r="H109" s="9" t="e">
        <f>VLOOKUP($C109,REF_Rs!$A$1:$D$204,4,FALSE)</f>
        <v>#N/A</v>
      </c>
      <c r="I109" s="16" t="e">
        <f t="shared" si="3"/>
        <v>#N/A</v>
      </c>
      <c r="J109" s="7"/>
      <c r="K109" s="41" t="s">
        <v>17</v>
      </c>
      <c r="M109" s="14" t="e">
        <f>IF(E109=H109,$J109/(B109*VLOOKUP($C109,REF_Rs!$A$1:$C$204,3,FALSE)),"Support non adapté")</f>
        <v>#N/A</v>
      </c>
      <c r="N109" s="40" t="s">
        <v>18</v>
      </c>
      <c r="O109" s="18" t="e">
        <f t="shared" si="4"/>
        <v>#N/A</v>
      </c>
    </row>
    <row r="110" spans="1:15" x14ac:dyDescent="0.35">
      <c r="A110" s="2"/>
      <c r="B110" s="35" t="e">
        <f>VLOOKUP($A110,Descriptif_echantillonneur!$A$2:$C$1000,3,FALSE)</f>
        <v>#N/A</v>
      </c>
      <c r="D110" s="14" t="e">
        <f>VLOOKUP($C110,REF_Rs!$A$1:$D$204,2,FALSE)</f>
        <v>#N/A</v>
      </c>
      <c r="F110" s="61" t="e">
        <f>VLOOKUP($A110,Descriptif_echantillonneur!$A$2:$E$1000,5,FALSE)</f>
        <v>#N/A</v>
      </c>
      <c r="G110" s="41" t="s">
        <v>32</v>
      </c>
      <c r="H110" s="9" t="e">
        <f>VLOOKUP($C110,REF_Rs!$A$1:$D$204,4,FALSE)</f>
        <v>#N/A</v>
      </c>
      <c r="I110" s="16" t="e">
        <f t="shared" si="3"/>
        <v>#N/A</v>
      </c>
      <c r="J110" s="7"/>
      <c r="K110" s="41" t="s">
        <v>17</v>
      </c>
      <c r="M110" s="14" t="e">
        <f>IF(E110=H110,$J110/(B110*VLOOKUP($C110,REF_Rs!$A$1:$C$204,3,FALSE)),"Support non adapté")</f>
        <v>#N/A</v>
      </c>
      <c r="N110" s="40" t="s">
        <v>18</v>
      </c>
      <c r="O110" s="18" t="e">
        <f t="shared" si="4"/>
        <v>#N/A</v>
      </c>
    </row>
    <row r="111" spans="1:15" x14ac:dyDescent="0.35">
      <c r="A111" s="2"/>
      <c r="B111" s="35" t="e">
        <f>VLOOKUP($A111,Descriptif_echantillonneur!$A$2:$C$1000,3,FALSE)</f>
        <v>#N/A</v>
      </c>
      <c r="D111" s="14" t="e">
        <f>VLOOKUP($C111,REF_Rs!$A$1:$D$204,2,FALSE)</f>
        <v>#N/A</v>
      </c>
      <c r="F111" s="61" t="e">
        <f>VLOOKUP($A111,Descriptif_echantillonneur!$A$2:$E$1000,5,FALSE)</f>
        <v>#N/A</v>
      </c>
      <c r="G111" s="41" t="s">
        <v>32</v>
      </c>
      <c r="H111" s="9" t="e">
        <f>VLOOKUP($C111,REF_Rs!$A$1:$D$204,4,FALSE)</f>
        <v>#N/A</v>
      </c>
      <c r="I111" s="16" t="e">
        <f t="shared" si="3"/>
        <v>#N/A</v>
      </c>
      <c r="J111" s="7"/>
      <c r="K111" s="41" t="s">
        <v>17</v>
      </c>
      <c r="M111" s="14" t="e">
        <f>IF(E111=H111,$J111/(B111*VLOOKUP($C111,REF_Rs!$A$1:$C$204,3,FALSE)),"Support non adapté")</f>
        <v>#N/A</v>
      </c>
      <c r="N111" s="40" t="s">
        <v>18</v>
      </c>
      <c r="O111" s="18" t="e">
        <f t="shared" si="4"/>
        <v>#N/A</v>
      </c>
    </row>
    <row r="112" spans="1:15" x14ac:dyDescent="0.35">
      <c r="A112" s="2"/>
      <c r="B112" s="35" t="e">
        <f>VLOOKUP($A112,Descriptif_echantillonneur!$A$2:$C$1000,3,FALSE)</f>
        <v>#N/A</v>
      </c>
      <c r="D112" s="14" t="e">
        <f>VLOOKUP($C112,REF_Rs!$A$1:$D$204,2,FALSE)</f>
        <v>#N/A</v>
      </c>
      <c r="F112" s="61" t="e">
        <f>VLOOKUP($A112,Descriptif_echantillonneur!$A$2:$E$1000,5,FALSE)</f>
        <v>#N/A</v>
      </c>
      <c r="G112" s="41" t="s">
        <v>32</v>
      </c>
      <c r="H112" s="9" t="e">
        <f>VLOOKUP($C112,REF_Rs!$A$1:$D$204,4,FALSE)</f>
        <v>#N/A</v>
      </c>
      <c r="I112" s="16" t="e">
        <f t="shared" si="3"/>
        <v>#N/A</v>
      </c>
      <c r="J112" s="7"/>
      <c r="K112" s="41" t="s">
        <v>17</v>
      </c>
      <c r="M112" s="14" t="e">
        <f>IF(E112=H112,$J112/(B112*VLOOKUP($C112,REF_Rs!$A$1:$C$204,3,FALSE)),"Support non adapté")</f>
        <v>#N/A</v>
      </c>
      <c r="N112" s="40" t="s">
        <v>18</v>
      </c>
      <c r="O112" s="18" t="e">
        <f t="shared" si="4"/>
        <v>#N/A</v>
      </c>
    </row>
    <row r="113" spans="1:15" x14ac:dyDescent="0.35">
      <c r="A113" s="2"/>
      <c r="B113" s="35" t="e">
        <f>VLOOKUP($A113,Descriptif_echantillonneur!$A$2:$C$1000,3,FALSE)</f>
        <v>#N/A</v>
      </c>
      <c r="D113" s="14" t="e">
        <f>VLOOKUP($C113,REF_Rs!$A$1:$D$204,2,FALSE)</f>
        <v>#N/A</v>
      </c>
      <c r="F113" s="61" t="e">
        <f>VLOOKUP($A113,Descriptif_echantillonneur!$A$2:$E$1000,5,FALSE)</f>
        <v>#N/A</v>
      </c>
      <c r="G113" s="41" t="s">
        <v>32</v>
      </c>
      <c r="H113" s="9" t="e">
        <f>VLOOKUP($C113,REF_Rs!$A$1:$D$204,4,FALSE)</f>
        <v>#N/A</v>
      </c>
      <c r="I113" s="16" t="e">
        <f t="shared" si="3"/>
        <v>#N/A</v>
      </c>
      <c r="J113" s="7"/>
      <c r="K113" s="41" t="s">
        <v>17</v>
      </c>
      <c r="M113" s="14" t="e">
        <f>IF(E113=H113,$J113/(B113*VLOOKUP($C113,REF_Rs!$A$1:$C$204,3,FALSE)),"Support non adapté")</f>
        <v>#N/A</v>
      </c>
      <c r="N113" s="40" t="s">
        <v>18</v>
      </c>
      <c r="O113" s="18" t="e">
        <f t="shared" si="4"/>
        <v>#N/A</v>
      </c>
    </row>
    <row r="114" spans="1:15" x14ac:dyDescent="0.35">
      <c r="A114" s="2"/>
      <c r="B114" s="35" t="e">
        <f>VLOOKUP($A114,Descriptif_echantillonneur!$A$2:$C$1000,3,FALSE)</f>
        <v>#N/A</v>
      </c>
      <c r="D114" s="14" t="e">
        <f>VLOOKUP($C114,REF_Rs!$A$1:$D$204,2,FALSE)</f>
        <v>#N/A</v>
      </c>
      <c r="F114" s="61" t="e">
        <f>VLOOKUP($A114,Descriptif_echantillonneur!$A$2:$E$1000,5,FALSE)</f>
        <v>#N/A</v>
      </c>
      <c r="G114" s="41" t="s">
        <v>32</v>
      </c>
      <c r="H114" s="9" t="e">
        <f>VLOOKUP($C114,REF_Rs!$A$1:$D$204,4,FALSE)</f>
        <v>#N/A</v>
      </c>
      <c r="I114" s="16" t="e">
        <f t="shared" si="3"/>
        <v>#N/A</v>
      </c>
      <c r="J114" s="7"/>
      <c r="K114" s="41" t="s">
        <v>17</v>
      </c>
      <c r="M114" s="14" t="e">
        <f>IF(E114=H114,$J114/(B114*VLOOKUP($C114,REF_Rs!$A$1:$C$204,3,FALSE)),"Support non adapté")</f>
        <v>#N/A</v>
      </c>
      <c r="N114" s="40" t="s">
        <v>18</v>
      </c>
      <c r="O114" s="18" t="e">
        <f t="shared" si="4"/>
        <v>#N/A</v>
      </c>
    </row>
    <row r="115" spans="1:15" x14ac:dyDescent="0.35">
      <c r="A115" s="2"/>
      <c r="B115" s="35" t="e">
        <f>VLOOKUP($A115,Descriptif_echantillonneur!$A$2:$C$1000,3,FALSE)</f>
        <v>#N/A</v>
      </c>
      <c r="D115" s="14" t="e">
        <f>VLOOKUP($C115,REF_Rs!$A$1:$D$204,2,FALSE)</f>
        <v>#N/A</v>
      </c>
      <c r="F115" s="61" t="e">
        <f>VLOOKUP($A115,Descriptif_echantillonneur!$A$2:$E$1000,5,FALSE)</f>
        <v>#N/A</v>
      </c>
      <c r="G115" s="41" t="s">
        <v>32</v>
      </c>
      <c r="H115" s="9" t="e">
        <f>VLOOKUP($C115,REF_Rs!$A$1:$D$204,4,FALSE)</f>
        <v>#N/A</v>
      </c>
      <c r="I115" s="16" t="e">
        <f t="shared" si="3"/>
        <v>#N/A</v>
      </c>
      <c r="J115" s="7"/>
      <c r="K115" s="41" t="s">
        <v>17</v>
      </c>
      <c r="M115" s="14" t="e">
        <f>IF(E115=H115,$J115/(B115*VLOOKUP($C115,REF_Rs!$A$1:$C$204,3,FALSE)),"Support non adapté")</f>
        <v>#N/A</v>
      </c>
      <c r="N115" s="40" t="s">
        <v>18</v>
      </c>
      <c r="O115" s="18" t="e">
        <f t="shared" si="4"/>
        <v>#N/A</v>
      </c>
    </row>
    <row r="116" spans="1:15" x14ac:dyDescent="0.35">
      <c r="A116" s="2"/>
      <c r="B116" s="35" t="e">
        <f>VLOOKUP($A116,Descriptif_echantillonneur!$A$2:$C$1000,3,FALSE)</f>
        <v>#N/A</v>
      </c>
      <c r="D116" s="14" t="e">
        <f>VLOOKUP($C116,REF_Rs!$A$1:$D$204,2,FALSE)</f>
        <v>#N/A</v>
      </c>
      <c r="F116" s="61" t="e">
        <f>VLOOKUP($A116,Descriptif_echantillonneur!$A$2:$E$1000,5,FALSE)</f>
        <v>#N/A</v>
      </c>
      <c r="G116" s="41" t="s">
        <v>32</v>
      </c>
      <c r="H116" s="9" t="e">
        <f>VLOOKUP($C116,REF_Rs!$A$1:$D$204,4,FALSE)</f>
        <v>#N/A</v>
      </c>
      <c r="I116" s="16" t="e">
        <f t="shared" si="3"/>
        <v>#N/A</v>
      </c>
      <c r="J116" s="7"/>
      <c r="K116" s="41" t="s">
        <v>17</v>
      </c>
      <c r="M116" s="14" t="e">
        <f>IF(E116=H116,$J116/(B116*VLOOKUP($C116,REF_Rs!$A$1:$C$204,3,FALSE)),"Support non adapté")</f>
        <v>#N/A</v>
      </c>
      <c r="N116" s="40" t="s">
        <v>18</v>
      </c>
      <c r="O116" s="18" t="e">
        <f t="shared" si="4"/>
        <v>#N/A</v>
      </c>
    </row>
    <row r="117" spans="1:15" x14ac:dyDescent="0.35">
      <c r="A117" s="2"/>
      <c r="B117" s="35" t="e">
        <f>VLOOKUP($A117,Descriptif_echantillonneur!$A$2:$C$1000,3,FALSE)</f>
        <v>#N/A</v>
      </c>
      <c r="D117" s="14" t="e">
        <f>VLOOKUP($C117,REF_Rs!$A$1:$D$204,2,FALSE)</f>
        <v>#N/A</v>
      </c>
      <c r="F117" s="61" t="e">
        <f>VLOOKUP($A117,Descriptif_echantillonneur!$A$2:$E$1000,5,FALSE)</f>
        <v>#N/A</v>
      </c>
      <c r="G117" s="41" t="s">
        <v>32</v>
      </c>
      <c r="H117" s="9" t="e">
        <f>VLOOKUP($C117,REF_Rs!$A$1:$D$204,4,FALSE)</f>
        <v>#N/A</v>
      </c>
      <c r="I117" s="16" t="e">
        <f t="shared" si="3"/>
        <v>#N/A</v>
      </c>
      <c r="J117" s="7"/>
      <c r="K117" s="41" t="s">
        <v>17</v>
      </c>
      <c r="M117" s="14" t="e">
        <f>IF(E117=H117,$J117/(B117*VLOOKUP($C117,REF_Rs!$A$1:$C$204,3,FALSE)),"Support non adapté")</f>
        <v>#N/A</v>
      </c>
      <c r="N117" s="40" t="s">
        <v>18</v>
      </c>
      <c r="O117" s="18" t="e">
        <f t="shared" si="4"/>
        <v>#N/A</v>
      </c>
    </row>
    <row r="118" spans="1:15" x14ac:dyDescent="0.35">
      <c r="A118" s="2"/>
      <c r="B118" s="35" t="e">
        <f>VLOOKUP($A118,Descriptif_echantillonneur!$A$2:$C$1000,3,FALSE)</f>
        <v>#N/A</v>
      </c>
      <c r="D118" s="14" t="e">
        <f>VLOOKUP($C118,REF_Rs!$A$1:$D$204,2,FALSE)</f>
        <v>#N/A</v>
      </c>
      <c r="F118" s="61" t="e">
        <f>VLOOKUP($A118,Descriptif_echantillonneur!$A$2:$E$1000,5,FALSE)</f>
        <v>#N/A</v>
      </c>
      <c r="G118" s="41" t="s">
        <v>32</v>
      </c>
      <c r="H118" s="9" t="e">
        <f>VLOOKUP($C118,REF_Rs!$A$1:$D$204,4,FALSE)</f>
        <v>#N/A</v>
      </c>
      <c r="I118" s="16" t="e">
        <f t="shared" si="3"/>
        <v>#N/A</v>
      </c>
      <c r="J118" s="7"/>
      <c r="K118" s="41" t="s">
        <v>17</v>
      </c>
      <c r="M118" s="14" t="e">
        <f>IF(E118=H118,$J118/(B118*VLOOKUP($C118,REF_Rs!$A$1:$C$204,3,FALSE)),"Support non adapté")</f>
        <v>#N/A</v>
      </c>
      <c r="N118" s="40" t="s">
        <v>18</v>
      </c>
      <c r="O118" s="18" t="e">
        <f t="shared" si="4"/>
        <v>#N/A</v>
      </c>
    </row>
    <row r="119" spans="1:15" x14ac:dyDescent="0.35">
      <c r="A119" s="2"/>
      <c r="B119" s="35" t="e">
        <f>VLOOKUP($A119,Descriptif_echantillonneur!$A$2:$C$1000,3,FALSE)</f>
        <v>#N/A</v>
      </c>
      <c r="D119" s="14" t="e">
        <f>VLOOKUP($C119,REF_Rs!$A$1:$D$204,2,FALSE)</f>
        <v>#N/A</v>
      </c>
      <c r="F119" s="61" t="e">
        <f>VLOOKUP($A119,Descriptif_echantillonneur!$A$2:$E$1000,5,FALSE)</f>
        <v>#N/A</v>
      </c>
      <c r="G119" s="41" t="s">
        <v>32</v>
      </c>
      <c r="H119" s="9" t="e">
        <f>VLOOKUP($C119,REF_Rs!$A$1:$D$204,4,FALSE)</f>
        <v>#N/A</v>
      </c>
      <c r="I119" s="16" t="e">
        <f t="shared" si="3"/>
        <v>#N/A</v>
      </c>
      <c r="J119" s="7"/>
      <c r="K119" s="41" t="s">
        <v>17</v>
      </c>
      <c r="M119" s="14" t="e">
        <f>IF(E119=H119,$J119/(B119*VLOOKUP($C119,REF_Rs!$A$1:$C$204,3,FALSE)),"Support non adapté")</f>
        <v>#N/A</v>
      </c>
      <c r="N119" s="40" t="s">
        <v>18</v>
      </c>
      <c r="O119" s="18" t="e">
        <f t="shared" si="4"/>
        <v>#N/A</v>
      </c>
    </row>
    <row r="120" spans="1:15" x14ac:dyDescent="0.35">
      <c r="A120" s="2"/>
      <c r="B120" s="35" t="e">
        <f>VLOOKUP($A120,Descriptif_echantillonneur!$A$2:$C$1000,3,FALSE)</f>
        <v>#N/A</v>
      </c>
      <c r="D120" s="14" t="e">
        <f>VLOOKUP($C120,REF_Rs!$A$1:$D$204,2,FALSE)</f>
        <v>#N/A</v>
      </c>
      <c r="F120" s="61" t="e">
        <f>VLOOKUP($A120,Descriptif_echantillonneur!$A$2:$E$1000,5,FALSE)</f>
        <v>#N/A</v>
      </c>
      <c r="G120" s="41" t="s">
        <v>32</v>
      </c>
      <c r="H120" s="9" t="e">
        <f>VLOOKUP($C120,REF_Rs!$A$1:$D$204,4,FALSE)</f>
        <v>#N/A</v>
      </c>
      <c r="I120" s="16" t="e">
        <f t="shared" si="3"/>
        <v>#N/A</v>
      </c>
      <c r="J120" s="7"/>
      <c r="K120" s="41" t="s">
        <v>17</v>
      </c>
      <c r="M120" s="14" t="e">
        <f>IF(E120=H120,$J120/(B120*VLOOKUP($C120,REF_Rs!$A$1:$C$204,3,FALSE)),"Support non adapté")</f>
        <v>#N/A</v>
      </c>
      <c r="N120" s="40" t="s">
        <v>18</v>
      </c>
      <c r="O120" s="18" t="e">
        <f t="shared" si="4"/>
        <v>#N/A</v>
      </c>
    </row>
    <row r="121" spans="1:15" x14ac:dyDescent="0.35">
      <c r="A121" s="2"/>
      <c r="B121" s="35" t="e">
        <f>VLOOKUP($A121,Descriptif_echantillonneur!$A$2:$C$1000,3,FALSE)</f>
        <v>#N/A</v>
      </c>
      <c r="D121" s="14" t="e">
        <f>VLOOKUP($C121,REF_Rs!$A$1:$D$204,2,FALSE)</f>
        <v>#N/A</v>
      </c>
      <c r="F121" s="61" t="e">
        <f>VLOOKUP($A121,Descriptif_echantillonneur!$A$2:$E$1000,5,FALSE)</f>
        <v>#N/A</v>
      </c>
      <c r="G121" s="41" t="s">
        <v>32</v>
      </c>
      <c r="H121" s="9" t="e">
        <f>VLOOKUP($C121,REF_Rs!$A$1:$D$204,4,FALSE)</f>
        <v>#N/A</v>
      </c>
      <c r="I121" s="16" t="e">
        <f t="shared" si="3"/>
        <v>#N/A</v>
      </c>
      <c r="J121" s="7"/>
      <c r="K121" s="41" t="s">
        <v>17</v>
      </c>
      <c r="M121" s="14" t="e">
        <f>IF(E121=H121,$J121/(B121*VLOOKUP($C121,REF_Rs!$A$1:$C$204,3,FALSE)),"Support non adapté")</f>
        <v>#N/A</v>
      </c>
      <c r="N121" s="40" t="s">
        <v>18</v>
      </c>
      <c r="O121" s="18" t="e">
        <f t="shared" si="4"/>
        <v>#N/A</v>
      </c>
    </row>
    <row r="122" spans="1:15" x14ac:dyDescent="0.35">
      <c r="A122" s="2"/>
      <c r="B122" s="35" t="e">
        <f>VLOOKUP($A122,Descriptif_echantillonneur!$A$2:$C$1000,3,FALSE)</f>
        <v>#N/A</v>
      </c>
      <c r="D122" s="14" t="e">
        <f>VLOOKUP($C122,REF_Rs!$A$1:$D$204,2,FALSE)</f>
        <v>#N/A</v>
      </c>
      <c r="F122" s="61" t="e">
        <f>VLOOKUP($A122,Descriptif_echantillonneur!$A$2:$E$1000,5,FALSE)</f>
        <v>#N/A</v>
      </c>
      <c r="G122" s="41" t="s">
        <v>32</v>
      </c>
      <c r="H122" s="9" t="e">
        <f>VLOOKUP($C122,REF_Rs!$A$1:$D$204,4,FALSE)</f>
        <v>#N/A</v>
      </c>
      <c r="I122" s="16" t="e">
        <f t="shared" si="3"/>
        <v>#N/A</v>
      </c>
      <c r="J122" s="7"/>
      <c r="K122" s="41" t="s">
        <v>17</v>
      </c>
      <c r="M122" s="14" t="e">
        <f>IF(E122=H122,$J122/(B122*VLOOKUP($C122,REF_Rs!$A$1:$C$204,3,FALSE)),"Support non adapté")</f>
        <v>#N/A</v>
      </c>
      <c r="N122" s="40" t="s">
        <v>18</v>
      </c>
      <c r="O122" s="18" t="e">
        <f t="shared" si="4"/>
        <v>#N/A</v>
      </c>
    </row>
    <row r="123" spans="1:15" x14ac:dyDescent="0.35">
      <c r="A123" s="2"/>
      <c r="B123" s="35" t="e">
        <f>VLOOKUP($A123,Descriptif_echantillonneur!$A$2:$C$1000,3,FALSE)</f>
        <v>#N/A</v>
      </c>
      <c r="D123" s="14" t="e">
        <f>VLOOKUP($C123,REF_Rs!$A$1:$D$204,2,FALSE)</f>
        <v>#N/A</v>
      </c>
      <c r="F123" s="61" t="e">
        <f>VLOOKUP($A123,Descriptif_echantillonneur!$A$2:$E$1000,5,FALSE)</f>
        <v>#N/A</v>
      </c>
      <c r="G123" s="41" t="s">
        <v>32</v>
      </c>
      <c r="H123" s="9" t="e">
        <f>VLOOKUP($C123,REF_Rs!$A$1:$D$204,4,FALSE)</f>
        <v>#N/A</v>
      </c>
      <c r="I123" s="16" t="e">
        <f t="shared" si="3"/>
        <v>#N/A</v>
      </c>
      <c r="J123" s="7"/>
      <c r="K123" s="41" t="s">
        <v>17</v>
      </c>
      <c r="M123" s="14" t="e">
        <f>IF(E123=H123,$J123/(B123*VLOOKUP($C123,REF_Rs!$A$1:$C$204,3,FALSE)),"Support non adapté")</f>
        <v>#N/A</v>
      </c>
      <c r="N123" s="40" t="s">
        <v>18</v>
      </c>
      <c r="O123" s="18" t="e">
        <f t="shared" si="4"/>
        <v>#N/A</v>
      </c>
    </row>
    <row r="124" spans="1:15" x14ac:dyDescent="0.35">
      <c r="A124" s="2"/>
      <c r="B124" s="35" t="e">
        <f>VLOOKUP($A124,Descriptif_echantillonneur!$A$2:$C$1000,3,FALSE)</f>
        <v>#N/A</v>
      </c>
      <c r="D124" s="14" t="e">
        <f>VLOOKUP($C124,REF_Rs!$A$1:$D$204,2,FALSE)</f>
        <v>#N/A</v>
      </c>
      <c r="F124" s="61" t="e">
        <f>VLOOKUP($A124,Descriptif_echantillonneur!$A$2:$E$1000,5,FALSE)</f>
        <v>#N/A</v>
      </c>
      <c r="G124" s="41" t="s">
        <v>32</v>
      </c>
      <c r="H124" s="9" t="e">
        <f>VLOOKUP($C124,REF_Rs!$A$1:$D$204,4,FALSE)</f>
        <v>#N/A</v>
      </c>
      <c r="I124" s="16" t="e">
        <f t="shared" si="3"/>
        <v>#N/A</v>
      </c>
      <c r="J124" s="7"/>
      <c r="K124" s="41" t="s">
        <v>17</v>
      </c>
      <c r="M124" s="14" t="e">
        <f>IF(E124=H124,$J124/(B124*VLOOKUP($C124,REF_Rs!$A$1:$C$204,3,FALSE)),"Support non adapté")</f>
        <v>#N/A</v>
      </c>
      <c r="N124" s="40" t="s">
        <v>18</v>
      </c>
      <c r="O124" s="18" t="e">
        <f t="shared" si="4"/>
        <v>#N/A</v>
      </c>
    </row>
    <row r="125" spans="1:15" x14ac:dyDescent="0.35">
      <c r="A125" s="2"/>
      <c r="B125" s="35" t="e">
        <f>VLOOKUP($A125,Descriptif_echantillonneur!$A$2:$C$1000,3,FALSE)</f>
        <v>#N/A</v>
      </c>
      <c r="D125" s="14" t="e">
        <f>VLOOKUP($C125,REF_Rs!$A$1:$D$204,2,FALSE)</f>
        <v>#N/A</v>
      </c>
      <c r="F125" s="61" t="e">
        <f>VLOOKUP($A125,Descriptif_echantillonneur!$A$2:$E$1000,5,FALSE)</f>
        <v>#N/A</v>
      </c>
      <c r="G125" s="41" t="s">
        <v>32</v>
      </c>
      <c r="H125" s="9" t="e">
        <f>VLOOKUP($C125,REF_Rs!$A$1:$D$204,4,FALSE)</f>
        <v>#N/A</v>
      </c>
      <c r="I125" s="16" t="e">
        <f t="shared" si="3"/>
        <v>#N/A</v>
      </c>
      <c r="J125" s="7"/>
      <c r="K125" s="41" t="s">
        <v>17</v>
      </c>
      <c r="M125" s="14" t="e">
        <f>IF(E125=H125,$J125/(B125*VLOOKUP($C125,REF_Rs!$A$1:$C$204,3,FALSE)),"Support non adapté")</f>
        <v>#N/A</v>
      </c>
      <c r="N125" s="40" t="s">
        <v>18</v>
      </c>
      <c r="O125" s="18" t="e">
        <f t="shared" si="4"/>
        <v>#N/A</v>
      </c>
    </row>
    <row r="126" spans="1:15" x14ac:dyDescent="0.35">
      <c r="A126" s="2"/>
      <c r="B126" s="35" t="e">
        <f>VLOOKUP($A126,Descriptif_echantillonneur!$A$2:$C$1000,3,FALSE)</f>
        <v>#N/A</v>
      </c>
      <c r="D126" s="14" t="e">
        <f>VLOOKUP($C126,REF_Rs!$A$1:$D$204,2,FALSE)</f>
        <v>#N/A</v>
      </c>
      <c r="F126" s="61" t="e">
        <f>VLOOKUP($A126,Descriptif_echantillonneur!$A$2:$E$1000,5,FALSE)</f>
        <v>#N/A</v>
      </c>
      <c r="G126" s="41" t="s">
        <v>32</v>
      </c>
      <c r="H126" s="9" t="e">
        <f>VLOOKUP($C126,REF_Rs!$A$1:$D$204,4,FALSE)</f>
        <v>#N/A</v>
      </c>
      <c r="I126" s="16" t="e">
        <f t="shared" si="3"/>
        <v>#N/A</v>
      </c>
      <c r="J126" s="7"/>
      <c r="K126" s="41" t="s">
        <v>17</v>
      </c>
      <c r="M126" s="14" t="e">
        <f>IF(E126=H126,$J126/(B126*VLOOKUP($C126,REF_Rs!$A$1:$C$204,3,FALSE)),"Support non adapté")</f>
        <v>#N/A</v>
      </c>
      <c r="N126" s="40" t="s">
        <v>18</v>
      </c>
      <c r="O126" s="18" t="e">
        <f t="shared" si="4"/>
        <v>#N/A</v>
      </c>
    </row>
    <row r="127" spans="1:15" x14ac:dyDescent="0.35">
      <c r="A127" s="2"/>
      <c r="B127" s="35" t="e">
        <f>VLOOKUP($A127,Descriptif_echantillonneur!$A$2:$C$1000,3,FALSE)</f>
        <v>#N/A</v>
      </c>
      <c r="D127" s="14" t="e">
        <f>VLOOKUP($C127,REF_Rs!$A$1:$D$204,2,FALSE)</f>
        <v>#N/A</v>
      </c>
      <c r="F127" s="61" t="e">
        <f>VLOOKUP($A127,Descriptif_echantillonneur!$A$2:$E$1000,5,FALSE)</f>
        <v>#N/A</v>
      </c>
      <c r="G127" s="41" t="s">
        <v>32</v>
      </c>
      <c r="H127" s="9" t="e">
        <f>VLOOKUP($C127,REF_Rs!$A$1:$D$204,4,FALSE)</f>
        <v>#N/A</v>
      </c>
      <c r="I127" s="16" t="e">
        <f t="shared" si="3"/>
        <v>#N/A</v>
      </c>
      <c r="J127" s="7"/>
      <c r="K127" s="41" t="s">
        <v>17</v>
      </c>
      <c r="M127" s="14" t="e">
        <f>IF(E127=H127,$J127/(B127*VLOOKUP($C127,REF_Rs!$A$1:$C$204,3,FALSE)),"Support non adapté")</f>
        <v>#N/A</v>
      </c>
      <c r="N127" s="40" t="s">
        <v>18</v>
      </c>
      <c r="O127" s="18" t="e">
        <f t="shared" si="4"/>
        <v>#N/A</v>
      </c>
    </row>
    <row r="128" spans="1:15" x14ac:dyDescent="0.35">
      <c r="A128" s="2"/>
      <c r="B128" s="35" t="e">
        <f>VLOOKUP($A128,Descriptif_echantillonneur!$A$2:$C$1000,3,FALSE)</f>
        <v>#N/A</v>
      </c>
      <c r="D128" s="14" t="e">
        <f>VLOOKUP($C128,REF_Rs!$A$1:$D$204,2,FALSE)</f>
        <v>#N/A</v>
      </c>
      <c r="F128" s="61" t="e">
        <f>VLOOKUP($A128,Descriptif_echantillonneur!$A$2:$E$1000,5,FALSE)</f>
        <v>#N/A</v>
      </c>
      <c r="G128" s="41" t="s">
        <v>32</v>
      </c>
      <c r="H128" s="9" t="e">
        <f>VLOOKUP($C128,REF_Rs!$A$1:$D$204,4,FALSE)</f>
        <v>#N/A</v>
      </c>
      <c r="I128" s="16" t="e">
        <f t="shared" si="3"/>
        <v>#N/A</v>
      </c>
      <c r="J128" s="7"/>
      <c r="K128" s="41" t="s">
        <v>17</v>
      </c>
      <c r="M128" s="14" t="e">
        <f>IF(E128=H128,$J128/(B128*VLOOKUP($C128,REF_Rs!$A$1:$C$204,3,FALSE)),"Support non adapté")</f>
        <v>#N/A</v>
      </c>
      <c r="N128" s="40" t="s">
        <v>18</v>
      </c>
      <c r="O128" s="18" t="e">
        <f t="shared" si="4"/>
        <v>#N/A</v>
      </c>
    </row>
    <row r="129" spans="1:15" x14ac:dyDescent="0.35">
      <c r="A129" s="2"/>
      <c r="B129" s="35" t="e">
        <f>VLOOKUP($A129,Descriptif_echantillonneur!$A$2:$C$1000,3,FALSE)</f>
        <v>#N/A</v>
      </c>
      <c r="D129" s="14" t="e">
        <f>VLOOKUP($C129,REF_Rs!$A$1:$D$204,2,FALSE)</f>
        <v>#N/A</v>
      </c>
      <c r="F129" s="61" t="e">
        <f>VLOOKUP($A129,Descriptif_echantillonneur!$A$2:$E$1000,5,FALSE)</f>
        <v>#N/A</v>
      </c>
      <c r="G129" s="41" t="s">
        <v>32</v>
      </c>
      <c r="H129" s="9" t="e">
        <f>VLOOKUP($C129,REF_Rs!$A$1:$D$204,4,FALSE)</f>
        <v>#N/A</v>
      </c>
      <c r="I129" s="16" t="e">
        <f t="shared" si="3"/>
        <v>#N/A</v>
      </c>
      <c r="J129" s="7"/>
      <c r="K129" s="41" t="s">
        <v>17</v>
      </c>
      <c r="M129" s="14" t="e">
        <f>IF(E129=H129,$J129/(B129*VLOOKUP($C129,REF_Rs!$A$1:$C$204,3,FALSE)),"Support non adapté")</f>
        <v>#N/A</v>
      </c>
      <c r="N129" s="40" t="s">
        <v>18</v>
      </c>
      <c r="O129" s="18" t="e">
        <f t="shared" si="4"/>
        <v>#N/A</v>
      </c>
    </row>
    <row r="130" spans="1:15" x14ac:dyDescent="0.35">
      <c r="A130" s="2"/>
      <c r="B130" s="35" t="e">
        <f>VLOOKUP($A130,Descriptif_echantillonneur!$A$2:$C$1000,3,FALSE)</f>
        <v>#N/A</v>
      </c>
      <c r="D130" s="14" t="e">
        <f>VLOOKUP($C130,REF_Rs!$A$1:$D$204,2,FALSE)</f>
        <v>#N/A</v>
      </c>
      <c r="F130" s="61" t="e">
        <f>VLOOKUP($A130,Descriptif_echantillonneur!$A$2:$E$1000,5,FALSE)</f>
        <v>#N/A</v>
      </c>
      <c r="G130" s="41" t="s">
        <v>32</v>
      </c>
      <c r="H130" s="9" t="e">
        <f>VLOOKUP($C130,REF_Rs!$A$1:$D$204,4,FALSE)</f>
        <v>#N/A</v>
      </c>
      <c r="I130" s="16" t="e">
        <f t="shared" si="3"/>
        <v>#N/A</v>
      </c>
      <c r="J130" s="7"/>
      <c r="K130" s="41" t="s">
        <v>17</v>
      </c>
      <c r="M130" s="14" t="e">
        <f>IF(E130=H130,$J130/(B130*VLOOKUP($C130,REF_Rs!$A$1:$C$204,3,FALSE)),"Support non adapté")</f>
        <v>#N/A</v>
      </c>
      <c r="N130" s="40" t="s">
        <v>18</v>
      </c>
      <c r="O130" s="18" t="e">
        <f t="shared" si="4"/>
        <v>#N/A</v>
      </c>
    </row>
    <row r="131" spans="1:15" x14ac:dyDescent="0.35">
      <c r="A131" s="2"/>
      <c r="B131" s="35" t="e">
        <f>VLOOKUP($A131,Descriptif_echantillonneur!$A$2:$C$1000,3,FALSE)</f>
        <v>#N/A</v>
      </c>
      <c r="D131" s="14" t="e">
        <f>VLOOKUP($C131,REF_Rs!$A$1:$D$204,2,FALSE)</f>
        <v>#N/A</v>
      </c>
      <c r="F131" s="61" t="e">
        <f>VLOOKUP($A131,Descriptif_echantillonneur!$A$2:$E$1000,5,FALSE)</f>
        <v>#N/A</v>
      </c>
      <c r="G131" s="41" t="s">
        <v>32</v>
      </c>
      <c r="H131" s="9" t="e">
        <f>VLOOKUP($C131,REF_Rs!$A$1:$D$204,4,FALSE)</f>
        <v>#N/A</v>
      </c>
      <c r="I131" s="16" t="e">
        <f t="shared" si="3"/>
        <v>#N/A</v>
      </c>
      <c r="J131" s="7"/>
      <c r="K131" s="41" t="s">
        <v>17</v>
      </c>
      <c r="M131" s="14" t="e">
        <f>IF(E131=H131,$J131/(B131*VLOOKUP($C131,REF_Rs!$A$1:$C$204,3,FALSE)),"Support non adapté")</f>
        <v>#N/A</v>
      </c>
      <c r="N131" s="40" t="s">
        <v>18</v>
      </c>
      <c r="O131" s="18" t="e">
        <f t="shared" si="4"/>
        <v>#N/A</v>
      </c>
    </row>
    <row r="132" spans="1:15" x14ac:dyDescent="0.35">
      <c r="A132" s="2"/>
      <c r="B132" s="35" t="e">
        <f>VLOOKUP($A132,Descriptif_echantillonneur!$A$2:$C$1000,3,FALSE)</f>
        <v>#N/A</v>
      </c>
      <c r="D132" s="14" t="e">
        <f>VLOOKUP($C132,REF_Rs!$A$1:$D$204,2,FALSE)</f>
        <v>#N/A</v>
      </c>
      <c r="F132" s="61" t="e">
        <f>VLOOKUP($A132,Descriptif_echantillonneur!$A$2:$E$1000,5,FALSE)</f>
        <v>#N/A</v>
      </c>
      <c r="G132" s="41" t="s">
        <v>32</v>
      </c>
      <c r="H132" s="9" t="e">
        <f>VLOOKUP($C132,REF_Rs!$A$1:$D$204,4,FALSE)</f>
        <v>#N/A</v>
      </c>
      <c r="I132" s="16" t="e">
        <f t="shared" ref="I132:I195" si="5">IF(F132&lt;0.1000001,"Perte significative de phase","masse cohérente")</f>
        <v>#N/A</v>
      </c>
      <c r="J132" s="7"/>
      <c r="K132" s="41" t="s">
        <v>17</v>
      </c>
      <c r="M132" s="14" t="e">
        <f>IF(E132=H132,$J132/(B132*VLOOKUP($C132,REF_Rs!$A$1:$C$204,3,FALSE)),"Support non adapté")</f>
        <v>#N/A</v>
      </c>
      <c r="N132" s="40" t="s">
        <v>18</v>
      </c>
      <c r="O132" s="18" t="e">
        <f t="shared" si="4"/>
        <v>#N/A</v>
      </c>
    </row>
    <row r="133" spans="1:15" x14ac:dyDescent="0.35">
      <c r="A133" s="2"/>
      <c r="B133" s="35" t="e">
        <f>VLOOKUP($A133,Descriptif_echantillonneur!$A$2:$C$1000,3,FALSE)</f>
        <v>#N/A</v>
      </c>
      <c r="D133" s="14" t="e">
        <f>VLOOKUP($C133,REF_Rs!$A$1:$D$204,2,FALSE)</f>
        <v>#N/A</v>
      </c>
      <c r="F133" s="61" t="e">
        <f>VLOOKUP($A133,Descriptif_echantillonneur!$A$2:$E$1000,5,FALSE)</f>
        <v>#N/A</v>
      </c>
      <c r="G133" s="41" t="s">
        <v>32</v>
      </c>
      <c r="H133" s="9" t="e">
        <f>VLOOKUP($C133,REF_Rs!$A$1:$D$204,4,FALSE)</f>
        <v>#N/A</v>
      </c>
      <c r="I133" s="16" t="e">
        <f t="shared" si="5"/>
        <v>#N/A</v>
      </c>
      <c r="J133" s="7"/>
      <c r="K133" s="41" t="s">
        <v>17</v>
      </c>
      <c r="M133" s="14" t="e">
        <f>IF(E133=H133,$J133/(B133*VLOOKUP($C133,REF_Rs!$A$1:$C$204,3,FALSE)),"Support non adapté")</f>
        <v>#N/A</v>
      </c>
      <c r="N133" s="40" t="s">
        <v>18</v>
      </c>
      <c r="O133" s="18" t="e">
        <f t="shared" si="4"/>
        <v>#N/A</v>
      </c>
    </row>
    <row r="134" spans="1:15" x14ac:dyDescent="0.35">
      <c r="A134" s="2"/>
      <c r="B134" s="35" t="e">
        <f>VLOOKUP($A134,Descriptif_echantillonneur!$A$2:$C$1000,3,FALSE)</f>
        <v>#N/A</v>
      </c>
      <c r="D134" s="14" t="e">
        <f>VLOOKUP($C134,REF_Rs!$A$1:$D$204,2,FALSE)</f>
        <v>#N/A</v>
      </c>
      <c r="F134" s="61" t="e">
        <f>VLOOKUP($A134,Descriptif_echantillonneur!$A$2:$E$1000,5,FALSE)</f>
        <v>#N/A</v>
      </c>
      <c r="G134" s="41" t="s">
        <v>32</v>
      </c>
      <c r="H134" s="9" t="e">
        <f>VLOOKUP($C134,REF_Rs!$A$1:$D$204,4,FALSE)</f>
        <v>#N/A</v>
      </c>
      <c r="I134" s="16" t="e">
        <f t="shared" si="5"/>
        <v>#N/A</v>
      </c>
      <c r="J134" s="7"/>
      <c r="K134" s="41" t="s">
        <v>17</v>
      </c>
      <c r="M134" s="14" t="e">
        <f>IF(E134=H134,$J134/(B134*VLOOKUP($C134,REF_Rs!$A$1:$C$204,3,FALSE)),"Support non adapté")</f>
        <v>#N/A</v>
      </c>
      <c r="N134" s="40" t="s">
        <v>18</v>
      </c>
      <c r="O134" s="18" t="e">
        <f t="shared" si="4"/>
        <v>#N/A</v>
      </c>
    </row>
    <row r="135" spans="1:15" x14ac:dyDescent="0.35">
      <c r="A135" s="2"/>
      <c r="B135" s="35" t="e">
        <f>VLOOKUP($A135,Descriptif_echantillonneur!$A$2:$C$1000,3,FALSE)</f>
        <v>#N/A</v>
      </c>
      <c r="D135" s="14" t="e">
        <f>VLOOKUP($C135,REF_Rs!$A$1:$D$204,2,FALSE)</f>
        <v>#N/A</v>
      </c>
      <c r="F135" s="61" t="e">
        <f>VLOOKUP($A135,Descriptif_echantillonneur!$A$2:$E$1000,5,FALSE)</f>
        <v>#N/A</v>
      </c>
      <c r="G135" s="41" t="s">
        <v>32</v>
      </c>
      <c r="H135" s="9" t="e">
        <f>VLOOKUP($C135,REF_Rs!$A$1:$D$204,4,FALSE)</f>
        <v>#N/A</v>
      </c>
      <c r="I135" s="16" t="e">
        <f t="shared" si="5"/>
        <v>#N/A</v>
      </c>
      <c r="J135" s="7"/>
      <c r="K135" s="41" t="s">
        <v>17</v>
      </c>
      <c r="M135" s="14" t="e">
        <f>IF(E135=H135,$J135/(B135*VLOOKUP($C135,REF_Rs!$A$1:$C$204,3,FALSE)),"Support non adapté")</f>
        <v>#N/A</v>
      </c>
      <c r="N135" s="40" t="s">
        <v>18</v>
      </c>
      <c r="O135" s="18" t="e">
        <f t="shared" si="4"/>
        <v>#N/A</v>
      </c>
    </row>
    <row r="136" spans="1:15" x14ac:dyDescent="0.35">
      <c r="A136" s="2"/>
      <c r="B136" s="35" t="e">
        <f>VLOOKUP($A136,Descriptif_echantillonneur!$A$2:$C$1000,3,FALSE)</f>
        <v>#N/A</v>
      </c>
      <c r="D136" s="14" t="e">
        <f>VLOOKUP($C136,REF_Rs!$A$1:$D$204,2,FALSE)</f>
        <v>#N/A</v>
      </c>
      <c r="F136" s="61" t="e">
        <f>VLOOKUP($A136,Descriptif_echantillonneur!$A$2:$E$1000,5,FALSE)</f>
        <v>#N/A</v>
      </c>
      <c r="G136" s="41" t="s">
        <v>32</v>
      </c>
      <c r="H136" s="9" t="e">
        <f>VLOOKUP($C136,REF_Rs!$A$1:$D$204,4,FALSE)</f>
        <v>#N/A</v>
      </c>
      <c r="I136" s="16" t="e">
        <f t="shared" si="5"/>
        <v>#N/A</v>
      </c>
      <c r="J136" s="7"/>
      <c r="K136" s="41" t="s">
        <v>17</v>
      </c>
      <c r="M136" s="14" t="e">
        <f>IF(E136=H136,$J136/(B136*VLOOKUP($C136,REF_Rs!$A$1:$C$204,3,FALSE)),"Support non adapté")</f>
        <v>#N/A</v>
      </c>
      <c r="N136" s="40" t="s">
        <v>18</v>
      </c>
      <c r="O136" s="18" t="e">
        <f t="shared" si="4"/>
        <v>#N/A</v>
      </c>
    </row>
    <row r="137" spans="1:15" x14ac:dyDescent="0.35">
      <c r="A137" s="2"/>
      <c r="B137" s="35" t="e">
        <f>VLOOKUP($A137,Descriptif_echantillonneur!$A$2:$C$1000,3,FALSE)</f>
        <v>#N/A</v>
      </c>
      <c r="D137" s="14" t="e">
        <f>VLOOKUP($C137,REF_Rs!$A$1:$D$204,2,FALSE)</f>
        <v>#N/A</v>
      </c>
      <c r="F137" s="61" t="e">
        <f>VLOOKUP($A137,Descriptif_echantillonneur!$A$2:$E$1000,5,FALSE)</f>
        <v>#N/A</v>
      </c>
      <c r="G137" s="41" t="s">
        <v>32</v>
      </c>
      <c r="H137" s="9" t="e">
        <f>VLOOKUP($C137,REF_Rs!$A$1:$D$204,4,FALSE)</f>
        <v>#N/A</v>
      </c>
      <c r="I137" s="16" t="e">
        <f t="shared" si="5"/>
        <v>#N/A</v>
      </c>
      <c r="J137" s="7"/>
      <c r="K137" s="41" t="s">
        <v>17</v>
      </c>
      <c r="M137" s="14" t="e">
        <f>IF(E137=H137,$J137/(B137*VLOOKUP($C137,REF_Rs!$A$1:$C$204,3,FALSE)),"Support non adapté")</f>
        <v>#N/A</v>
      </c>
      <c r="N137" s="40" t="s">
        <v>18</v>
      </c>
      <c r="O137" s="18" t="e">
        <f t="shared" si="4"/>
        <v>#N/A</v>
      </c>
    </row>
    <row r="138" spans="1:15" x14ac:dyDescent="0.35">
      <c r="A138" s="2"/>
      <c r="B138" s="35" t="e">
        <f>VLOOKUP($A138,Descriptif_echantillonneur!$A$2:$C$1000,3,FALSE)</f>
        <v>#N/A</v>
      </c>
      <c r="D138" s="14" t="e">
        <f>VLOOKUP($C138,REF_Rs!$A$1:$D$204,2,FALSE)</f>
        <v>#N/A</v>
      </c>
      <c r="F138" s="61" t="e">
        <f>VLOOKUP($A138,Descriptif_echantillonneur!$A$2:$E$1000,5,FALSE)</f>
        <v>#N/A</v>
      </c>
      <c r="G138" s="41" t="s">
        <v>32</v>
      </c>
      <c r="H138" s="9" t="e">
        <f>VLOOKUP($C138,REF_Rs!$A$1:$D$204,4,FALSE)</f>
        <v>#N/A</v>
      </c>
      <c r="I138" s="16" t="e">
        <f t="shared" si="5"/>
        <v>#N/A</v>
      </c>
      <c r="J138" s="7"/>
      <c r="K138" s="41" t="s">
        <v>17</v>
      </c>
      <c r="M138" s="14" t="e">
        <f>IF(E138=H138,$J138/(B138*VLOOKUP($C138,REF_Rs!$A$1:$C$204,3,FALSE)),"Support non adapté")</f>
        <v>#N/A</v>
      </c>
      <c r="N138" s="40" t="s">
        <v>18</v>
      </c>
      <c r="O138" s="18" t="e">
        <f t="shared" si="4"/>
        <v>#N/A</v>
      </c>
    </row>
    <row r="139" spans="1:15" x14ac:dyDescent="0.35">
      <c r="A139" s="2"/>
      <c r="B139" s="35" t="e">
        <f>VLOOKUP($A139,Descriptif_echantillonneur!$A$2:$C$1000,3,FALSE)</f>
        <v>#N/A</v>
      </c>
      <c r="D139" s="14" t="e">
        <f>VLOOKUP($C139,REF_Rs!$A$1:$D$204,2,FALSE)</f>
        <v>#N/A</v>
      </c>
      <c r="F139" s="61" t="e">
        <f>VLOOKUP($A139,Descriptif_echantillonneur!$A$2:$E$1000,5,FALSE)</f>
        <v>#N/A</v>
      </c>
      <c r="G139" s="41" t="s">
        <v>32</v>
      </c>
      <c r="H139" s="9" t="e">
        <f>VLOOKUP($C139,REF_Rs!$A$1:$D$204,4,FALSE)</f>
        <v>#N/A</v>
      </c>
      <c r="I139" s="16" t="e">
        <f t="shared" si="5"/>
        <v>#N/A</v>
      </c>
      <c r="J139" s="7"/>
      <c r="K139" s="41" t="s">
        <v>17</v>
      </c>
      <c r="M139" s="14" t="e">
        <f>IF(E139=H139,$J139/(B139*VLOOKUP($C139,REF_Rs!$A$1:$C$204,3,FALSE)),"Support non adapté")</f>
        <v>#N/A</v>
      </c>
      <c r="N139" s="40" t="s">
        <v>18</v>
      </c>
      <c r="O139" s="18" t="e">
        <f t="shared" si="4"/>
        <v>#N/A</v>
      </c>
    </row>
    <row r="140" spans="1:15" x14ac:dyDescent="0.35">
      <c r="A140" s="2"/>
      <c r="B140" s="35" t="e">
        <f>VLOOKUP($A140,Descriptif_echantillonneur!$A$2:$C$1000,3,FALSE)</f>
        <v>#N/A</v>
      </c>
      <c r="D140" s="14" t="e">
        <f>VLOOKUP($C140,REF_Rs!$A$1:$D$204,2,FALSE)</f>
        <v>#N/A</v>
      </c>
      <c r="F140" s="61" t="e">
        <f>VLOOKUP($A140,Descriptif_echantillonneur!$A$2:$E$1000,5,FALSE)</f>
        <v>#N/A</v>
      </c>
      <c r="G140" s="41" t="s">
        <v>32</v>
      </c>
      <c r="H140" s="9" t="e">
        <f>VLOOKUP($C140,REF_Rs!$A$1:$D$204,4,FALSE)</f>
        <v>#N/A</v>
      </c>
      <c r="I140" s="16" t="e">
        <f t="shared" si="5"/>
        <v>#N/A</v>
      </c>
      <c r="J140" s="7"/>
      <c r="K140" s="41" t="s">
        <v>17</v>
      </c>
      <c r="M140" s="14" t="e">
        <f>IF(E140=H140,$J140/(B140*VLOOKUP($C140,REF_Rs!$A$1:$C$204,3,FALSE)),"Support non adapté")</f>
        <v>#N/A</v>
      </c>
      <c r="N140" s="40" t="s">
        <v>18</v>
      </c>
      <c r="O140" s="18" t="e">
        <f t="shared" si="4"/>
        <v>#N/A</v>
      </c>
    </row>
    <row r="141" spans="1:15" x14ac:dyDescent="0.35">
      <c r="A141" s="2"/>
      <c r="B141" s="35" t="e">
        <f>VLOOKUP($A141,Descriptif_echantillonneur!$A$2:$C$1000,3,FALSE)</f>
        <v>#N/A</v>
      </c>
      <c r="D141" s="14" t="e">
        <f>VLOOKUP($C141,REF_Rs!$A$1:$D$204,2,FALSE)</f>
        <v>#N/A</v>
      </c>
      <c r="F141" s="61" t="e">
        <f>VLOOKUP($A141,Descriptif_echantillonneur!$A$2:$E$1000,5,FALSE)</f>
        <v>#N/A</v>
      </c>
      <c r="G141" s="41" t="s">
        <v>32</v>
      </c>
      <c r="H141" s="9" t="e">
        <f>VLOOKUP($C141,REF_Rs!$A$1:$D$204,4,FALSE)</f>
        <v>#N/A</v>
      </c>
      <c r="I141" s="16" t="e">
        <f t="shared" si="5"/>
        <v>#N/A</v>
      </c>
      <c r="J141" s="7"/>
      <c r="K141" s="41" t="s">
        <v>17</v>
      </c>
      <c r="M141" s="14" t="e">
        <f>IF(E141=H141,$J141/(B141*VLOOKUP($C141,REF_Rs!$A$1:$C$204,3,FALSE)),"Support non adapté")</f>
        <v>#N/A</v>
      </c>
      <c r="N141" s="40" t="s">
        <v>18</v>
      </c>
      <c r="O141" s="18" t="e">
        <f t="shared" si="4"/>
        <v>#N/A</v>
      </c>
    </row>
    <row r="142" spans="1:15" x14ac:dyDescent="0.35">
      <c r="A142" s="2"/>
      <c r="B142" s="35" t="e">
        <f>VLOOKUP($A142,Descriptif_echantillonneur!$A$2:$C$1000,3,FALSE)</f>
        <v>#N/A</v>
      </c>
      <c r="D142" s="14" t="e">
        <f>VLOOKUP($C142,REF_Rs!$A$1:$D$204,2,FALSE)</f>
        <v>#N/A</v>
      </c>
      <c r="F142" s="61" t="e">
        <f>VLOOKUP($A142,Descriptif_echantillonneur!$A$2:$E$1000,5,FALSE)</f>
        <v>#N/A</v>
      </c>
      <c r="G142" s="41" t="s">
        <v>32</v>
      </c>
      <c r="H142" s="9" t="e">
        <f>VLOOKUP($C142,REF_Rs!$A$1:$D$204,4,FALSE)</f>
        <v>#N/A</v>
      </c>
      <c r="I142" s="16" t="e">
        <f t="shared" si="5"/>
        <v>#N/A</v>
      </c>
      <c r="J142" s="7"/>
      <c r="K142" s="41" t="s">
        <v>17</v>
      </c>
      <c r="M142" s="14" t="e">
        <f>IF(E142=H142,$J142/(B142*VLOOKUP($C142,REF_Rs!$A$1:$C$204,3,FALSE)),"Support non adapté")</f>
        <v>#N/A</v>
      </c>
      <c r="N142" s="40" t="s">
        <v>18</v>
      </c>
      <c r="O142" s="18" t="e">
        <f t="shared" si="4"/>
        <v>#N/A</v>
      </c>
    </row>
    <row r="143" spans="1:15" x14ac:dyDescent="0.35">
      <c r="A143" s="2"/>
      <c r="B143" s="35" t="e">
        <f>VLOOKUP($A143,Descriptif_echantillonneur!$A$2:$C$1000,3,FALSE)</f>
        <v>#N/A</v>
      </c>
      <c r="D143" s="14" t="e">
        <f>VLOOKUP($C143,REF_Rs!$A$1:$D$204,2,FALSE)</f>
        <v>#N/A</v>
      </c>
      <c r="F143" s="61" t="e">
        <f>VLOOKUP($A143,Descriptif_echantillonneur!$A$2:$E$1000,5,FALSE)</f>
        <v>#N/A</v>
      </c>
      <c r="G143" s="41" t="s">
        <v>32</v>
      </c>
      <c r="H143" s="9" t="e">
        <f>VLOOKUP($C143,REF_Rs!$A$1:$D$204,4,FALSE)</f>
        <v>#N/A</v>
      </c>
      <c r="I143" s="16" t="e">
        <f t="shared" si="5"/>
        <v>#N/A</v>
      </c>
      <c r="J143" s="7"/>
      <c r="K143" s="41" t="s">
        <v>17</v>
      </c>
      <c r="M143" s="14" t="e">
        <f>IF(E143=H143,$J143/(B143*VLOOKUP($C143,REF_Rs!$A$1:$C$204,3,FALSE)),"Support non adapté")</f>
        <v>#N/A</v>
      </c>
      <c r="N143" s="40" t="s">
        <v>18</v>
      </c>
      <c r="O143" s="18" t="e">
        <f t="shared" si="4"/>
        <v>#N/A</v>
      </c>
    </row>
    <row r="144" spans="1:15" x14ac:dyDescent="0.35">
      <c r="A144" s="2"/>
      <c r="B144" s="35"/>
      <c r="D144" s="14"/>
      <c r="F144" s="61" t="e">
        <f>VLOOKUP($A144,Descriptif_echantillonneur!$A$2:$E$1000,5,FALSE)</f>
        <v>#N/A</v>
      </c>
      <c r="G144" s="41" t="s">
        <v>32</v>
      </c>
      <c r="I144" s="16" t="e">
        <f t="shared" si="5"/>
        <v>#N/A</v>
      </c>
    </row>
    <row r="145" spans="1:9" x14ac:dyDescent="0.35">
      <c r="A145" s="2"/>
      <c r="B145" s="35"/>
      <c r="D145" s="14"/>
      <c r="F145" s="61" t="e">
        <f>VLOOKUP($A145,Descriptif_echantillonneur!$A$2:$E$1000,5,FALSE)</f>
        <v>#N/A</v>
      </c>
      <c r="G145" s="41" t="s">
        <v>32</v>
      </c>
      <c r="I145" s="16" t="e">
        <f t="shared" si="5"/>
        <v>#N/A</v>
      </c>
    </row>
    <row r="146" spans="1:9" x14ac:dyDescent="0.35">
      <c r="A146" s="2"/>
      <c r="B146" s="35"/>
      <c r="D146" s="14"/>
      <c r="F146" s="61" t="e">
        <f>VLOOKUP($A146,Descriptif_echantillonneur!$A$2:$E$1000,5,FALSE)</f>
        <v>#N/A</v>
      </c>
      <c r="G146" s="41" t="s">
        <v>32</v>
      </c>
      <c r="I146" s="16" t="e">
        <f t="shared" si="5"/>
        <v>#N/A</v>
      </c>
    </row>
    <row r="147" spans="1:9" x14ac:dyDescent="0.35">
      <c r="A147" s="2"/>
      <c r="B147" s="35"/>
      <c r="D147" s="14"/>
      <c r="F147" s="61" t="e">
        <f>VLOOKUP($A147,Descriptif_echantillonneur!$A$2:$E$1000,5,FALSE)</f>
        <v>#N/A</v>
      </c>
      <c r="G147" s="41" t="s">
        <v>32</v>
      </c>
      <c r="I147" s="16" t="e">
        <f t="shared" si="5"/>
        <v>#N/A</v>
      </c>
    </row>
    <row r="148" spans="1:9" x14ac:dyDescent="0.35">
      <c r="A148" s="2"/>
      <c r="B148" s="35"/>
      <c r="D148" s="14"/>
      <c r="F148" s="61" t="e">
        <f>VLOOKUP($A148,Descriptif_echantillonneur!$A$2:$E$1000,5,FALSE)</f>
        <v>#N/A</v>
      </c>
      <c r="G148" s="41" t="s">
        <v>32</v>
      </c>
      <c r="I148" s="16" t="e">
        <f t="shared" si="5"/>
        <v>#N/A</v>
      </c>
    </row>
    <row r="149" spans="1:9" x14ac:dyDescent="0.35">
      <c r="A149" s="2"/>
      <c r="B149" s="35"/>
      <c r="D149" s="14"/>
      <c r="F149" s="61" t="e">
        <f>VLOOKUP($A149,Descriptif_echantillonneur!$A$2:$E$1000,5,FALSE)</f>
        <v>#N/A</v>
      </c>
      <c r="G149" s="41" t="s">
        <v>32</v>
      </c>
      <c r="I149" s="16" t="e">
        <f t="shared" si="5"/>
        <v>#N/A</v>
      </c>
    </row>
    <row r="150" spans="1:9" x14ac:dyDescent="0.35">
      <c r="A150" s="2"/>
      <c r="B150" s="35"/>
      <c r="D150" s="14"/>
      <c r="F150" s="61" t="e">
        <f>VLOOKUP($A150,Descriptif_echantillonneur!$A$2:$E$1000,5,FALSE)</f>
        <v>#N/A</v>
      </c>
      <c r="G150" s="41" t="s">
        <v>32</v>
      </c>
      <c r="I150" s="16" t="e">
        <f t="shared" si="5"/>
        <v>#N/A</v>
      </c>
    </row>
    <row r="151" spans="1:9" x14ac:dyDescent="0.35">
      <c r="A151" s="2"/>
      <c r="B151" s="35"/>
      <c r="D151" s="14"/>
      <c r="F151" s="61" t="e">
        <f>VLOOKUP($A151,Descriptif_echantillonneur!$A$2:$E$1000,5,FALSE)</f>
        <v>#N/A</v>
      </c>
      <c r="G151" s="41" t="s">
        <v>32</v>
      </c>
      <c r="I151" s="16" t="e">
        <f t="shared" si="5"/>
        <v>#N/A</v>
      </c>
    </row>
    <row r="152" spans="1:9" x14ac:dyDescent="0.35">
      <c r="A152" s="2"/>
      <c r="B152" s="35"/>
      <c r="D152" s="14"/>
      <c r="F152" s="61" t="e">
        <f>VLOOKUP($A152,Descriptif_echantillonneur!$A$2:$E$1000,5,FALSE)</f>
        <v>#N/A</v>
      </c>
      <c r="G152" s="41" t="s">
        <v>32</v>
      </c>
      <c r="I152" s="16" t="e">
        <f t="shared" si="5"/>
        <v>#N/A</v>
      </c>
    </row>
    <row r="153" spans="1:9" x14ac:dyDescent="0.35">
      <c r="A153" s="2"/>
      <c r="B153" s="35"/>
      <c r="D153" s="14"/>
      <c r="F153" s="61" t="e">
        <f>VLOOKUP($A153,Descriptif_echantillonneur!$A$2:$E$1000,5,FALSE)</f>
        <v>#N/A</v>
      </c>
      <c r="G153" s="41" t="s">
        <v>32</v>
      </c>
      <c r="I153" s="16" t="e">
        <f t="shared" si="5"/>
        <v>#N/A</v>
      </c>
    </row>
    <row r="154" spans="1:9" x14ac:dyDescent="0.35">
      <c r="A154" s="2"/>
      <c r="B154" s="35"/>
      <c r="D154" s="14"/>
      <c r="F154" s="61" t="e">
        <f>VLOOKUP($A154,Descriptif_echantillonneur!$A$2:$E$1000,5,FALSE)</f>
        <v>#N/A</v>
      </c>
      <c r="G154" s="41" t="s">
        <v>32</v>
      </c>
      <c r="I154" s="16" t="e">
        <f t="shared" si="5"/>
        <v>#N/A</v>
      </c>
    </row>
    <row r="155" spans="1:9" x14ac:dyDescent="0.35">
      <c r="A155" s="2"/>
      <c r="B155" s="35"/>
      <c r="D155" s="14"/>
      <c r="F155" s="61" t="e">
        <f>VLOOKUP($A155,Descriptif_echantillonneur!$A$2:$E$1000,5,FALSE)</f>
        <v>#N/A</v>
      </c>
      <c r="G155" s="41" t="s">
        <v>32</v>
      </c>
      <c r="I155" s="16" t="e">
        <f t="shared" si="5"/>
        <v>#N/A</v>
      </c>
    </row>
    <row r="156" spans="1:9" x14ac:dyDescent="0.35">
      <c r="A156" s="2"/>
      <c r="B156" s="35"/>
      <c r="D156" s="14"/>
      <c r="F156" s="61" t="e">
        <f>VLOOKUP($A156,Descriptif_echantillonneur!$A$2:$E$1000,5,FALSE)</f>
        <v>#N/A</v>
      </c>
      <c r="G156" s="41" t="s">
        <v>32</v>
      </c>
      <c r="I156" s="16" t="e">
        <f t="shared" si="5"/>
        <v>#N/A</v>
      </c>
    </row>
    <row r="157" spans="1:9" x14ac:dyDescent="0.35">
      <c r="A157" s="2"/>
      <c r="B157" s="35"/>
      <c r="D157" s="14"/>
      <c r="F157" s="61" t="e">
        <f>VLOOKUP($A157,Descriptif_echantillonneur!$A$2:$E$1000,5,FALSE)</f>
        <v>#N/A</v>
      </c>
      <c r="G157" s="41" t="s">
        <v>32</v>
      </c>
      <c r="I157" s="16" t="e">
        <f t="shared" si="5"/>
        <v>#N/A</v>
      </c>
    </row>
    <row r="158" spans="1:9" x14ac:dyDescent="0.35">
      <c r="A158" s="2"/>
      <c r="B158" s="35"/>
      <c r="D158" s="14"/>
      <c r="F158" s="61" t="e">
        <f>VLOOKUP($A158,Descriptif_echantillonneur!$A$2:$E$1000,5,FALSE)</f>
        <v>#N/A</v>
      </c>
      <c r="G158" s="41" t="s">
        <v>32</v>
      </c>
      <c r="I158" s="16" t="e">
        <f t="shared" si="5"/>
        <v>#N/A</v>
      </c>
    </row>
    <row r="159" spans="1:9" x14ac:dyDescent="0.35">
      <c r="A159" s="2"/>
      <c r="B159" s="35"/>
      <c r="D159" s="14"/>
      <c r="F159" s="61" t="e">
        <f>VLOOKUP($A159,Descriptif_echantillonneur!$A$2:$E$1000,5,FALSE)</f>
        <v>#N/A</v>
      </c>
      <c r="G159" s="41" t="s">
        <v>32</v>
      </c>
      <c r="I159" s="16" t="e">
        <f t="shared" si="5"/>
        <v>#N/A</v>
      </c>
    </row>
    <row r="160" spans="1:9" x14ac:dyDescent="0.35">
      <c r="A160" s="2"/>
      <c r="B160" s="35"/>
      <c r="D160" s="14"/>
      <c r="F160" s="61" t="e">
        <f>VLOOKUP($A160,Descriptif_echantillonneur!$A$2:$E$1000,5,FALSE)</f>
        <v>#N/A</v>
      </c>
      <c r="G160" s="41" t="s">
        <v>32</v>
      </c>
      <c r="I160" s="16" t="e">
        <f t="shared" si="5"/>
        <v>#N/A</v>
      </c>
    </row>
    <row r="161" spans="1:9" x14ac:dyDescent="0.35">
      <c r="A161" s="2"/>
      <c r="B161" s="35"/>
      <c r="D161" s="14"/>
      <c r="F161" s="61" t="e">
        <f>VLOOKUP($A161,Descriptif_echantillonneur!$A$2:$E$1000,5,FALSE)</f>
        <v>#N/A</v>
      </c>
      <c r="G161" s="41" t="s">
        <v>32</v>
      </c>
      <c r="I161" s="16" t="e">
        <f t="shared" si="5"/>
        <v>#N/A</v>
      </c>
    </row>
    <row r="162" spans="1:9" x14ac:dyDescent="0.35">
      <c r="A162" s="2"/>
      <c r="B162" s="35"/>
      <c r="D162" s="14"/>
      <c r="F162" s="61" t="e">
        <f>VLOOKUP($A162,Descriptif_echantillonneur!$A$2:$E$1000,5,FALSE)</f>
        <v>#N/A</v>
      </c>
      <c r="G162" s="41" t="s">
        <v>32</v>
      </c>
      <c r="I162" s="16" t="e">
        <f t="shared" si="5"/>
        <v>#N/A</v>
      </c>
    </row>
    <row r="163" spans="1:9" x14ac:dyDescent="0.35">
      <c r="A163" s="2"/>
      <c r="B163" s="35"/>
      <c r="D163" s="14"/>
      <c r="F163" s="61" t="e">
        <f>VLOOKUP($A163,Descriptif_echantillonneur!$A$2:$E$1000,5,FALSE)</f>
        <v>#N/A</v>
      </c>
      <c r="G163" s="41" t="s">
        <v>32</v>
      </c>
      <c r="I163" s="16" t="e">
        <f t="shared" si="5"/>
        <v>#N/A</v>
      </c>
    </row>
    <row r="164" spans="1:9" x14ac:dyDescent="0.35">
      <c r="A164" s="2"/>
      <c r="B164" s="35"/>
      <c r="D164" s="14"/>
      <c r="F164" s="61" t="e">
        <f>VLOOKUP($A164,Descriptif_echantillonneur!$A$2:$E$1000,5,FALSE)</f>
        <v>#N/A</v>
      </c>
      <c r="G164" s="41" t="s">
        <v>32</v>
      </c>
      <c r="I164" s="16" t="e">
        <f t="shared" si="5"/>
        <v>#N/A</v>
      </c>
    </row>
    <row r="165" spans="1:9" x14ac:dyDescent="0.35">
      <c r="A165" s="2"/>
      <c r="B165" s="35"/>
      <c r="D165" s="14"/>
      <c r="F165" s="61" t="e">
        <f>VLOOKUP($A165,Descriptif_echantillonneur!$A$2:$E$1000,5,FALSE)</f>
        <v>#N/A</v>
      </c>
      <c r="G165" s="41" t="s">
        <v>32</v>
      </c>
      <c r="I165" s="16" t="e">
        <f t="shared" si="5"/>
        <v>#N/A</v>
      </c>
    </row>
    <row r="166" spans="1:9" x14ac:dyDescent="0.35">
      <c r="A166" s="2"/>
      <c r="B166" s="35"/>
      <c r="D166" s="14"/>
      <c r="F166" s="61" t="e">
        <f>VLOOKUP($A166,Descriptif_echantillonneur!$A$2:$E$1000,5,FALSE)</f>
        <v>#N/A</v>
      </c>
      <c r="G166" s="41" t="s">
        <v>32</v>
      </c>
      <c r="I166" s="16" t="e">
        <f t="shared" si="5"/>
        <v>#N/A</v>
      </c>
    </row>
    <row r="167" spans="1:9" x14ac:dyDescent="0.35">
      <c r="A167" s="2"/>
      <c r="B167" s="35"/>
      <c r="D167" s="14"/>
      <c r="F167" s="61" t="e">
        <f>VLOOKUP($A167,Descriptif_echantillonneur!$A$2:$E$1000,5,FALSE)</f>
        <v>#N/A</v>
      </c>
      <c r="G167" s="41" t="s">
        <v>32</v>
      </c>
      <c r="I167" s="16" t="e">
        <f t="shared" si="5"/>
        <v>#N/A</v>
      </c>
    </row>
    <row r="168" spans="1:9" x14ac:dyDescent="0.35">
      <c r="A168" s="2"/>
      <c r="B168" s="35"/>
      <c r="D168" s="14"/>
      <c r="F168" s="61" t="e">
        <f>VLOOKUP($A168,Descriptif_echantillonneur!$A$2:$E$1000,5,FALSE)</f>
        <v>#N/A</v>
      </c>
      <c r="G168" s="41" t="s">
        <v>32</v>
      </c>
      <c r="I168" s="16" t="e">
        <f t="shared" si="5"/>
        <v>#N/A</v>
      </c>
    </row>
    <row r="169" spans="1:9" x14ac:dyDescent="0.35">
      <c r="A169" s="2"/>
      <c r="B169" s="35"/>
      <c r="D169" s="14"/>
      <c r="F169" s="61" t="e">
        <f>VLOOKUP($A169,Descriptif_echantillonneur!$A$2:$E$1000,5,FALSE)</f>
        <v>#N/A</v>
      </c>
      <c r="G169" s="41" t="s">
        <v>32</v>
      </c>
      <c r="I169" s="16" t="e">
        <f t="shared" si="5"/>
        <v>#N/A</v>
      </c>
    </row>
    <row r="170" spans="1:9" x14ac:dyDescent="0.35">
      <c r="A170" s="2"/>
      <c r="B170" s="35"/>
      <c r="D170" s="14"/>
      <c r="F170" s="61" t="e">
        <f>VLOOKUP($A170,Descriptif_echantillonneur!$A$2:$E$1000,5,FALSE)</f>
        <v>#N/A</v>
      </c>
      <c r="G170" s="41" t="s">
        <v>32</v>
      </c>
      <c r="I170" s="16" t="e">
        <f t="shared" si="5"/>
        <v>#N/A</v>
      </c>
    </row>
    <row r="171" spans="1:9" x14ac:dyDescent="0.35">
      <c r="A171" s="2"/>
      <c r="B171" s="35"/>
      <c r="D171" s="14"/>
      <c r="F171" s="61" t="e">
        <f>VLOOKUP($A171,Descriptif_echantillonneur!$A$2:$E$1000,5,FALSE)</f>
        <v>#N/A</v>
      </c>
      <c r="G171" s="41" t="s">
        <v>32</v>
      </c>
      <c r="I171" s="16" t="e">
        <f t="shared" si="5"/>
        <v>#N/A</v>
      </c>
    </row>
    <row r="172" spans="1:9" x14ac:dyDescent="0.35">
      <c r="A172" s="2"/>
      <c r="B172" s="35"/>
      <c r="D172" s="14"/>
      <c r="F172" s="61" t="e">
        <f>VLOOKUP($A172,Descriptif_echantillonneur!$A$2:$E$1000,5,FALSE)</f>
        <v>#N/A</v>
      </c>
      <c r="G172" s="41" t="s">
        <v>32</v>
      </c>
      <c r="I172" s="16" t="e">
        <f t="shared" si="5"/>
        <v>#N/A</v>
      </c>
    </row>
    <row r="173" spans="1:9" x14ac:dyDescent="0.35">
      <c r="A173" s="2"/>
      <c r="B173" s="35"/>
      <c r="D173" s="14"/>
      <c r="F173" s="61" t="e">
        <f>VLOOKUP($A173,Descriptif_echantillonneur!$A$2:$E$1000,5,FALSE)</f>
        <v>#N/A</v>
      </c>
      <c r="G173" s="41" t="s">
        <v>32</v>
      </c>
      <c r="I173" s="16" t="e">
        <f t="shared" si="5"/>
        <v>#N/A</v>
      </c>
    </row>
    <row r="174" spans="1:9" x14ac:dyDescent="0.35">
      <c r="A174" s="2"/>
      <c r="B174" s="35"/>
      <c r="D174" s="14"/>
      <c r="F174" s="61" t="e">
        <f>VLOOKUP($A174,Descriptif_echantillonneur!$A$2:$E$1000,5,FALSE)</f>
        <v>#N/A</v>
      </c>
      <c r="G174" s="41" t="s">
        <v>32</v>
      </c>
      <c r="I174" s="16" t="e">
        <f t="shared" si="5"/>
        <v>#N/A</v>
      </c>
    </row>
    <row r="175" spans="1:9" x14ac:dyDescent="0.35">
      <c r="A175" s="2"/>
      <c r="B175" s="35"/>
      <c r="D175" s="14"/>
      <c r="F175" s="61" t="e">
        <f>VLOOKUP($A175,Descriptif_echantillonneur!$A$2:$E$1000,5,FALSE)</f>
        <v>#N/A</v>
      </c>
      <c r="G175" s="41" t="s">
        <v>32</v>
      </c>
      <c r="I175" s="16" t="e">
        <f t="shared" si="5"/>
        <v>#N/A</v>
      </c>
    </row>
    <row r="176" spans="1:9" x14ac:dyDescent="0.35">
      <c r="A176" s="2"/>
      <c r="B176" s="35"/>
      <c r="D176" s="14"/>
      <c r="F176" s="61" t="e">
        <f>VLOOKUP($A176,Descriptif_echantillonneur!$A$2:$E$1000,5,FALSE)</f>
        <v>#N/A</v>
      </c>
      <c r="G176" s="41" t="s">
        <v>32</v>
      </c>
      <c r="I176" s="16" t="e">
        <f t="shared" si="5"/>
        <v>#N/A</v>
      </c>
    </row>
    <row r="177" spans="1:9" x14ac:dyDescent="0.35">
      <c r="A177" s="2"/>
      <c r="B177" s="35"/>
      <c r="D177" s="14"/>
      <c r="F177" s="61" t="e">
        <f>VLOOKUP($A177,Descriptif_echantillonneur!$A$2:$E$1000,5,FALSE)</f>
        <v>#N/A</v>
      </c>
      <c r="G177" s="41" t="s">
        <v>32</v>
      </c>
      <c r="I177" s="16" t="e">
        <f t="shared" si="5"/>
        <v>#N/A</v>
      </c>
    </row>
    <row r="178" spans="1:9" x14ac:dyDescent="0.35">
      <c r="A178" s="2"/>
      <c r="B178" s="35"/>
      <c r="D178" s="14"/>
      <c r="F178" s="61" t="e">
        <f>VLOOKUP($A178,Descriptif_echantillonneur!$A$2:$E$1000,5,FALSE)</f>
        <v>#N/A</v>
      </c>
      <c r="G178" s="41" t="s">
        <v>32</v>
      </c>
      <c r="I178" s="16" t="e">
        <f t="shared" si="5"/>
        <v>#N/A</v>
      </c>
    </row>
    <row r="179" spans="1:9" x14ac:dyDescent="0.35">
      <c r="A179" s="2"/>
      <c r="B179" s="35"/>
      <c r="D179" s="14"/>
      <c r="F179" s="61" t="e">
        <f>VLOOKUP($A179,Descriptif_echantillonneur!$A$2:$E$1000,5,FALSE)</f>
        <v>#N/A</v>
      </c>
      <c r="G179" s="41" t="s">
        <v>32</v>
      </c>
      <c r="I179" s="16" t="e">
        <f t="shared" si="5"/>
        <v>#N/A</v>
      </c>
    </row>
    <row r="180" spans="1:9" x14ac:dyDescent="0.35">
      <c r="A180" s="2"/>
      <c r="B180" s="35"/>
      <c r="D180" s="14"/>
      <c r="F180" s="61" t="e">
        <f>VLOOKUP($A180,Descriptif_echantillonneur!$A$2:$E$1000,5,FALSE)</f>
        <v>#N/A</v>
      </c>
      <c r="G180" s="41" t="s">
        <v>32</v>
      </c>
      <c r="I180" s="16" t="e">
        <f t="shared" si="5"/>
        <v>#N/A</v>
      </c>
    </row>
    <row r="181" spans="1:9" x14ac:dyDescent="0.35">
      <c r="A181" s="2"/>
      <c r="B181" s="35"/>
      <c r="D181" s="14"/>
      <c r="F181" s="61" t="e">
        <f>VLOOKUP($A181,Descriptif_echantillonneur!$A$2:$E$1000,5,FALSE)</f>
        <v>#N/A</v>
      </c>
      <c r="G181" s="41" t="s">
        <v>32</v>
      </c>
      <c r="I181" s="16" t="e">
        <f t="shared" si="5"/>
        <v>#N/A</v>
      </c>
    </row>
    <row r="182" spans="1:9" x14ac:dyDescent="0.35">
      <c r="A182" s="2"/>
      <c r="B182" s="35"/>
      <c r="D182" s="14"/>
      <c r="F182" s="61" t="e">
        <f>VLOOKUP($A182,Descriptif_echantillonneur!$A$2:$E$1000,5,FALSE)</f>
        <v>#N/A</v>
      </c>
      <c r="G182" s="41" t="s">
        <v>32</v>
      </c>
      <c r="I182" s="16" t="e">
        <f t="shared" si="5"/>
        <v>#N/A</v>
      </c>
    </row>
    <row r="183" spans="1:9" x14ac:dyDescent="0.35">
      <c r="A183" s="2"/>
      <c r="B183" s="35"/>
      <c r="D183" s="14"/>
      <c r="F183" s="61" t="e">
        <f>VLOOKUP($A183,Descriptif_echantillonneur!$A$2:$E$1000,5,FALSE)</f>
        <v>#N/A</v>
      </c>
      <c r="G183" s="41" t="s">
        <v>32</v>
      </c>
      <c r="I183" s="16" t="e">
        <f t="shared" si="5"/>
        <v>#N/A</v>
      </c>
    </row>
    <row r="184" spans="1:9" x14ac:dyDescent="0.35">
      <c r="A184" s="2"/>
      <c r="B184" s="35"/>
      <c r="D184" s="14"/>
      <c r="F184" s="61" t="e">
        <f>VLOOKUP($A184,Descriptif_echantillonneur!$A$2:$E$1000,5,FALSE)</f>
        <v>#N/A</v>
      </c>
      <c r="G184" s="41" t="s">
        <v>32</v>
      </c>
      <c r="I184" s="16" t="e">
        <f t="shared" si="5"/>
        <v>#N/A</v>
      </c>
    </row>
    <row r="185" spans="1:9" x14ac:dyDescent="0.35">
      <c r="A185" s="2"/>
      <c r="B185" s="35"/>
      <c r="D185" s="14"/>
      <c r="F185" s="61" t="e">
        <f>VLOOKUP($A185,Descriptif_echantillonneur!$A$2:$E$1000,5,FALSE)</f>
        <v>#N/A</v>
      </c>
      <c r="G185" s="41" t="s">
        <v>32</v>
      </c>
      <c r="I185" s="16" t="e">
        <f t="shared" si="5"/>
        <v>#N/A</v>
      </c>
    </row>
    <row r="186" spans="1:9" x14ac:dyDescent="0.35">
      <c r="A186" s="2"/>
      <c r="B186" s="35"/>
      <c r="D186" s="14"/>
      <c r="F186" s="61" t="e">
        <f>VLOOKUP($A186,Descriptif_echantillonneur!$A$2:$E$1000,5,FALSE)</f>
        <v>#N/A</v>
      </c>
      <c r="G186" s="41" t="s">
        <v>32</v>
      </c>
      <c r="I186" s="16" t="e">
        <f t="shared" si="5"/>
        <v>#N/A</v>
      </c>
    </row>
    <row r="187" spans="1:9" x14ac:dyDescent="0.35">
      <c r="A187" s="2"/>
      <c r="B187" s="35"/>
      <c r="D187" s="14"/>
      <c r="F187" s="61" t="e">
        <f>VLOOKUP($A187,Descriptif_echantillonneur!$A$2:$E$1000,5,FALSE)</f>
        <v>#N/A</v>
      </c>
      <c r="G187" s="41" t="s">
        <v>32</v>
      </c>
      <c r="I187" s="16" t="e">
        <f t="shared" si="5"/>
        <v>#N/A</v>
      </c>
    </row>
    <row r="188" spans="1:9" x14ac:dyDescent="0.35">
      <c r="A188" s="2"/>
      <c r="B188" s="35"/>
      <c r="D188" s="14"/>
      <c r="F188" s="61" t="e">
        <f>VLOOKUP($A188,Descriptif_echantillonneur!$A$2:$E$1000,5,FALSE)</f>
        <v>#N/A</v>
      </c>
      <c r="G188" s="41" t="s">
        <v>32</v>
      </c>
      <c r="I188" s="16" t="e">
        <f t="shared" si="5"/>
        <v>#N/A</v>
      </c>
    </row>
    <row r="189" spans="1:9" x14ac:dyDescent="0.35">
      <c r="A189" s="2"/>
      <c r="B189" s="35"/>
      <c r="D189" s="14"/>
      <c r="F189" s="61" t="e">
        <f>VLOOKUP($A189,Descriptif_echantillonneur!$A$2:$E$1000,5,FALSE)</f>
        <v>#N/A</v>
      </c>
      <c r="G189" s="41" t="s">
        <v>32</v>
      </c>
      <c r="I189" s="16" t="e">
        <f t="shared" si="5"/>
        <v>#N/A</v>
      </c>
    </row>
    <row r="190" spans="1:9" x14ac:dyDescent="0.35">
      <c r="A190" s="2"/>
      <c r="B190" s="35"/>
      <c r="D190" s="14"/>
      <c r="F190" s="61" t="e">
        <f>VLOOKUP($A190,Descriptif_echantillonneur!$A$2:$E$1000,5,FALSE)</f>
        <v>#N/A</v>
      </c>
      <c r="G190" s="41" t="s">
        <v>32</v>
      </c>
      <c r="I190" s="16" t="e">
        <f t="shared" si="5"/>
        <v>#N/A</v>
      </c>
    </row>
    <row r="191" spans="1:9" x14ac:dyDescent="0.35">
      <c r="A191" s="2"/>
      <c r="B191" s="35"/>
      <c r="D191" s="14"/>
      <c r="F191" s="61" t="e">
        <f>VLOOKUP($A191,Descriptif_echantillonneur!$A$2:$E$1000,5,FALSE)</f>
        <v>#N/A</v>
      </c>
      <c r="G191" s="41" t="s">
        <v>32</v>
      </c>
      <c r="I191" s="16" t="e">
        <f t="shared" si="5"/>
        <v>#N/A</v>
      </c>
    </row>
    <row r="192" spans="1:9" x14ac:dyDescent="0.35">
      <c r="A192" s="2"/>
      <c r="B192" s="35"/>
      <c r="D192" s="14"/>
      <c r="F192" s="61" t="e">
        <f>VLOOKUP($A192,Descriptif_echantillonneur!$A$2:$E$1000,5,FALSE)</f>
        <v>#N/A</v>
      </c>
      <c r="G192" s="41" t="s">
        <v>32</v>
      </c>
      <c r="I192" s="16" t="e">
        <f t="shared" si="5"/>
        <v>#N/A</v>
      </c>
    </row>
    <row r="193" spans="1:15" x14ac:dyDescent="0.35">
      <c r="A193" s="2"/>
      <c r="B193" s="35"/>
      <c r="D193" s="14"/>
      <c r="F193" s="61" t="e">
        <f>VLOOKUP($A193,Descriptif_echantillonneur!$A$2:$E$1000,5,FALSE)</f>
        <v>#N/A</v>
      </c>
      <c r="G193" s="41" t="s">
        <v>32</v>
      </c>
      <c r="I193" s="16" t="e">
        <f t="shared" si="5"/>
        <v>#N/A</v>
      </c>
    </row>
    <row r="194" spans="1:15" x14ac:dyDescent="0.35">
      <c r="A194" s="2"/>
      <c r="B194" s="35"/>
      <c r="D194" s="14"/>
      <c r="F194" s="61" t="e">
        <f>VLOOKUP($A194,Descriptif_echantillonneur!$A$2:$E$1000,5,FALSE)</f>
        <v>#N/A</v>
      </c>
      <c r="G194" s="41" t="s">
        <v>32</v>
      </c>
      <c r="I194" s="16" t="e">
        <f t="shared" si="5"/>
        <v>#N/A</v>
      </c>
    </row>
    <row r="195" spans="1:15" x14ac:dyDescent="0.35">
      <c r="A195" s="2"/>
      <c r="B195" s="35"/>
      <c r="D195" s="14"/>
      <c r="F195" s="61" t="e">
        <f>VLOOKUP($A195,Descriptif_echantillonneur!$A$2:$E$1000,5,FALSE)</f>
        <v>#N/A</v>
      </c>
      <c r="G195" s="41" t="s">
        <v>32</v>
      </c>
      <c r="I195" s="16" t="e">
        <f t="shared" si="5"/>
        <v>#N/A</v>
      </c>
    </row>
    <row r="196" spans="1:15" x14ac:dyDescent="0.35">
      <c r="A196" s="2"/>
      <c r="B196" s="35"/>
      <c r="D196" s="14"/>
      <c r="F196" s="61" t="e">
        <f>VLOOKUP($A196,Descriptif_echantillonneur!$A$2:$E$1000,5,FALSE)</f>
        <v>#N/A</v>
      </c>
      <c r="G196" s="41" t="s">
        <v>32</v>
      </c>
      <c r="I196" s="16" t="e">
        <f t="shared" ref="I196:I200" si="6">IF(F196&lt;0.1000001,"Perte significative de phase","masse cohérente")</f>
        <v>#N/A</v>
      </c>
    </row>
    <row r="197" spans="1:15" x14ac:dyDescent="0.35">
      <c r="A197" s="2"/>
      <c r="B197" s="35"/>
      <c r="D197" s="14"/>
      <c r="F197" s="61" t="e">
        <f>VLOOKUP($A197,Descriptif_echantillonneur!$A$2:$E$1000,5,FALSE)</f>
        <v>#N/A</v>
      </c>
      <c r="G197" s="41" t="s">
        <v>32</v>
      </c>
      <c r="I197" s="16" t="e">
        <f t="shared" si="6"/>
        <v>#N/A</v>
      </c>
    </row>
    <row r="198" spans="1:15" x14ac:dyDescent="0.35">
      <c r="A198" s="2"/>
      <c r="B198" s="35"/>
      <c r="D198" s="14"/>
      <c r="F198" s="61" t="e">
        <f>VLOOKUP($A198,Descriptif_echantillonneur!$A$2:$E$1000,5,FALSE)</f>
        <v>#N/A</v>
      </c>
      <c r="G198" s="41" t="s">
        <v>32</v>
      </c>
      <c r="I198" s="16" t="e">
        <f t="shared" si="6"/>
        <v>#N/A</v>
      </c>
    </row>
    <row r="199" spans="1:15" x14ac:dyDescent="0.35">
      <c r="A199" s="2"/>
      <c r="B199" s="35"/>
      <c r="D199" s="14"/>
      <c r="F199" s="61" t="e">
        <f>VLOOKUP($A199,Descriptif_echantillonneur!$A$2:$E$1000,5,FALSE)</f>
        <v>#N/A</v>
      </c>
      <c r="G199" s="41" t="s">
        <v>32</v>
      </c>
      <c r="I199" s="16" t="e">
        <f t="shared" si="6"/>
        <v>#N/A</v>
      </c>
    </row>
    <row r="200" spans="1:15" x14ac:dyDescent="0.35">
      <c r="A200" s="2"/>
      <c r="B200" s="35"/>
      <c r="D200" s="14"/>
      <c r="F200" s="61" t="e">
        <f>VLOOKUP($A200,Descriptif_echantillonneur!$A$2:$E$1000,5,FALSE)</f>
        <v>#N/A</v>
      </c>
      <c r="G200" s="41" t="s">
        <v>32</v>
      </c>
      <c r="I200" s="16" t="e">
        <f t="shared" si="6"/>
        <v>#N/A</v>
      </c>
    </row>
    <row r="201" spans="1:15" x14ac:dyDescent="0.35">
      <c r="A201" s="22"/>
      <c r="C201" s="23"/>
      <c r="D201" s="17"/>
      <c r="E201" s="23"/>
      <c r="G201" s="43"/>
      <c r="H201" s="16"/>
      <c r="J201" s="24"/>
      <c r="K201" s="43"/>
      <c r="L201" s="23"/>
      <c r="M201" s="25"/>
      <c r="N201" s="17"/>
      <c r="O201" s="17"/>
    </row>
    <row r="202" spans="1:15" x14ac:dyDescent="0.35">
      <c r="A202" s="22"/>
      <c r="C202" s="23"/>
      <c r="D202" s="17"/>
      <c r="E202" s="23"/>
      <c r="G202" s="43"/>
      <c r="H202" s="16"/>
      <c r="J202" s="24"/>
      <c r="K202" s="43"/>
      <c r="L202" s="23"/>
      <c r="M202" s="25"/>
      <c r="N202" s="17"/>
      <c r="O202" s="17"/>
    </row>
    <row r="203" spans="1:15" x14ac:dyDescent="0.35">
      <c r="A203" s="22"/>
      <c r="C203" s="23"/>
      <c r="D203" s="17"/>
      <c r="E203" s="23"/>
      <c r="G203" s="43"/>
      <c r="H203" s="16"/>
      <c r="J203" s="24"/>
      <c r="K203" s="43"/>
      <c r="L203" s="23"/>
      <c r="M203" s="25"/>
      <c r="N203" s="17"/>
      <c r="O203" s="17"/>
    </row>
    <row r="204" spans="1:15" x14ac:dyDescent="0.35">
      <c r="A204" s="22"/>
      <c r="C204" s="23"/>
      <c r="D204" s="17"/>
      <c r="E204" s="23"/>
      <c r="G204" s="43"/>
      <c r="H204" s="16"/>
      <c r="J204" s="24"/>
      <c r="K204" s="43"/>
      <c r="L204" s="23"/>
      <c r="M204" s="25"/>
      <c r="N204" s="17"/>
      <c r="O204" s="17"/>
    </row>
    <row r="205" spans="1:15" x14ac:dyDescent="0.35">
      <c r="A205" s="22"/>
      <c r="C205" s="23"/>
      <c r="D205" s="17"/>
      <c r="E205" s="23"/>
      <c r="G205" s="43"/>
      <c r="H205" s="16"/>
      <c r="J205" s="24"/>
      <c r="K205" s="43"/>
      <c r="L205" s="23"/>
      <c r="M205" s="25"/>
      <c r="N205" s="17"/>
      <c r="O205" s="17"/>
    </row>
    <row r="206" spans="1:15" x14ac:dyDescent="0.35">
      <c r="A206" s="22"/>
      <c r="C206" s="23"/>
      <c r="D206" s="17"/>
      <c r="E206" s="23"/>
      <c r="G206" s="43"/>
      <c r="H206" s="16"/>
      <c r="J206" s="24"/>
      <c r="K206" s="43"/>
      <c r="L206" s="23"/>
      <c r="M206" s="25"/>
      <c r="N206" s="17"/>
      <c r="O206" s="17"/>
    </row>
    <row r="207" spans="1:15" x14ac:dyDescent="0.35">
      <c r="A207" s="22"/>
      <c r="C207" s="23"/>
      <c r="D207" s="17"/>
      <c r="E207" s="23"/>
      <c r="G207" s="43"/>
      <c r="H207" s="16"/>
      <c r="J207" s="24"/>
      <c r="K207" s="43"/>
      <c r="L207" s="23"/>
      <c r="M207" s="25"/>
      <c r="N207" s="17"/>
      <c r="O207" s="17"/>
    </row>
    <row r="208" spans="1:15" x14ac:dyDescent="0.35">
      <c r="A208" s="22"/>
      <c r="C208" s="23"/>
      <c r="D208" s="17"/>
      <c r="E208" s="23"/>
      <c r="G208" s="43"/>
      <c r="H208" s="16"/>
      <c r="J208" s="24"/>
      <c r="K208" s="43"/>
      <c r="L208" s="23"/>
      <c r="M208" s="25"/>
      <c r="N208" s="17"/>
      <c r="O208" s="17"/>
    </row>
    <row r="209" spans="1:15" x14ac:dyDescent="0.35">
      <c r="A209" s="22"/>
      <c r="C209" s="23"/>
      <c r="D209" s="17"/>
      <c r="E209" s="23"/>
      <c r="G209" s="43"/>
      <c r="H209" s="16"/>
      <c r="J209" s="24"/>
      <c r="K209" s="43"/>
      <c r="L209" s="23"/>
      <c r="M209" s="25"/>
      <c r="N209" s="17"/>
      <c r="O209" s="17"/>
    </row>
    <row r="210" spans="1:15" x14ac:dyDescent="0.35">
      <c r="A210" s="22"/>
      <c r="C210" s="23"/>
      <c r="D210" s="17"/>
      <c r="E210" s="23"/>
      <c r="G210" s="43"/>
      <c r="H210" s="16"/>
      <c r="J210" s="24"/>
      <c r="K210" s="43"/>
      <c r="L210" s="23"/>
      <c r="M210" s="25"/>
      <c r="N210" s="17"/>
      <c r="O210" s="17"/>
    </row>
    <row r="211" spans="1:15" x14ac:dyDescent="0.35">
      <c r="A211" s="22"/>
      <c r="C211" s="23"/>
      <c r="D211" s="17"/>
      <c r="E211" s="23"/>
      <c r="G211" s="43"/>
      <c r="H211" s="16"/>
      <c r="J211" s="24"/>
      <c r="K211" s="43"/>
      <c r="L211" s="23"/>
      <c r="M211" s="25"/>
      <c r="N211" s="17"/>
      <c r="O211" s="17"/>
    </row>
    <row r="212" spans="1:15" x14ac:dyDescent="0.35">
      <c r="A212" s="22"/>
      <c r="C212" s="23"/>
      <c r="D212" s="17"/>
      <c r="E212" s="23"/>
      <c r="G212" s="43"/>
      <c r="H212" s="16"/>
      <c r="J212" s="24"/>
      <c r="K212" s="43"/>
      <c r="L212" s="23"/>
      <c r="M212" s="25"/>
      <c r="N212" s="17"/>
      <c r="O212" s="17"/>
    </row>
    <row r="213" spans="1:15" x14ac:dyDescent="0.35">
      <c r="A213" s="22"/>
      <c r="C213" s="23"/>
      <c r="D213" s="17"/>
      <c r="E213" s="23"/>
      <c r="G213" s="43"/>
      <c r="H213" s="16"/>
      <c r="J213" s="24"/>
      <c r="K213" s="43"/>
      <c r="L213" s="23"/>
      <c r="M213" s="25"/>
      <c r="N213" s="17"/>
      <c r="O213" s="17"/>
    </row>
    <row r="214" spans="1:15" x14ac:dyDescent="0.35">
      <c r="A214" s="22"/>
      <c r="C214" s="23"/>
      <c r="D214" s="17"/>
      <c r="E214" s="23"/>
      <c r="G214" s="43"/>
      <c r="H214" s="16"/>
      <c r="J214" s="24"/>
      <c r="K214" s="43"/>
      <c r="L214" s="23"/>
      <c r="M214" s="25"/>
      <c r="N214" s="17"/>
      <c r="O214" s="17"/>
    </row>
    <row r="215" spans="1:15" x14ac:dyDescent="0.35">
      <c r="A215" s="22"/>
      <c r="C215" s="23"/>
      <c r="D215" s="17"/>
      <c r="E215" s="23"/>
      <c r="G215" s="43"/>
      <c r="H215" s="16"/>
      <c r="J215" s="24"/>
      <c r="K215" s="43"/>
      <c r="L215" s="23"/>
      <c r="M215" s="25"/>
      <c r="N215" s="17"/>
      <c r="O215" s="17"/>
    </row>
    <row r="216" spans="1:15" x14ac:dyDescent="0.35">
      <c r="A216" s="22"/>
      <c r="C216" s="23"/>
      <c r="D216" s="17"/>
      <c r="E216" s="23"/>
      <c r="G216" s="43"/>
      <c r="H216" s="16"/>
      <c r="J216" s="24"/>
      <c r="K216" s="43"/>
      <c r="L216" s="23"/>
      <c r="M216" s="25"/>
      <c r="N216" s="17"/>
      <c r="O216" s="17"/>
    </row>
    <row r="217" spans="1:15" x14ac:dyDescent="0.35">
      <c r="A217" s="22"/>
      <c r="C217" s="23"/>
      <c r="D217" s="17"/>
      <c r="E217" s="23"/>
      <c r="G217" s="43"/>
      <c r="H217" s="16"/>
      <c r="J217" s="24"/>
      <c r="K217" s="43"/>
      <c r="L217" s="23"/>
      <c r="M217" s="25"/>
      <c r="N217" s="17"/>
      <c r="O217" s="17"/>
    </row>
    <row r="218" spans="1:15" x14ac:dyDescent="0.35">
      <c r="A218" s="22"/>
      <c r="C218" s="23"/>
      <c r="D218" s="17"/>
      <c r="E218" s="23"/>
      <c r="G218" s="43"/>
      <c r="H218" s="16"/>
      <c r="J218" s="24"/>
      <c r="K218" s="43"/>
      <c r="L218" s="23"/>
      <c r="M218" s="25"/>
      <c r="N218" s="17"/>
      <c r="O218" s="17"/>
    </row>
    <row r="219" spans="1:15" x14ac:dyDescent="0.35">
      <c r="A219" s="22"/>
      <c r="C219" s="23"/>
      <c r="D219" s="17"/>
      <c r="E219" s="23"/>
      <c r="G219" s="43"/>
      <c r="H219" s="16"/>
      <c r="J219" s="24"/>
      <c r="K219" s="43"/>
      <c r="L219" s="23"/>
      <c r="M219" s="25"/>
      <c r="N219" s="17"/>
      <c r="O219" s="17"/>
    </row>
    <row r="220" spans="1:15" x14ac:dyDescent="0.35">
      <c r="A220" s="22"/>
      <c r="C220" s="23"/>
      <c r="D220" s="17"/>
      <c r="E220" s="23"/>
      <c r="G220" s="43"/>
      <c r="H220" s="16"/>
      <c r="J220" s="24"/>
      <c r="K220" s="43"/>
      <c r="L220" s="23"/>
      <c r="M220" s="25"/>
      <c r="N220" s="17"/>
      <c r="O220" s="17"/>
    </row>
    <row r="221" spans="1:15" x14ac:dyDescent="0.35">
      <c r="A221" s="22"/>
      <c r="C221" s="23"/>
      <c r="D221" s="17"/>
      <c r="E221" s="23"/>
      <c r="G221" s="43"/>
      <c r="H221" s="16"/>
      <c r="J221" s="24"/>
      <c r="K221" s="43"/>
      <c r="L221" s="23"/>
      <c r="M221" s="25"/>
      <c r="N221" s="17"/>
      <c r="O221" s="17"/>
    </row>
    <row r="222" spans="1:15" x14ac:dyDescent="0.35">
      <c r="A222" s="22"/>
      <c r="C222" s="23"/>
      <c r="D222" s="17"/>
      <c r="E222" s="23"/>
      <c r="G222" s="43"/>
      <c r="H222" s="16"/>
      <c r="J222" s="24"/>
      <c r="K222" s="43"/>
      <c r="L222" s="23"/>
      <c r="M222" s="25"/>
      <c r="N222" s="17"/>
      <c r="O222" s="17"/>
    </row>
    <row r="223" spans="1:15" x14ac:dyDescent="0.35">
      <c r="A223" s="22"/>
      <c r="C223" s="23"/>
      <c r="D223" s="17"/>
      <c r="E223" s="23"/>
      <c r="G223" s="43"/>
      <c r="H223" s="16"/>
      <c r="J223" s="24"/>
      <c r="K223" s="43"/>
      <c r="L223" s="23"/>
      <c r="M223" s="25"/>
      <c r="N223" s="17"/>
      <c r="O223" s="17"/>
    </row>
    <row r="224" spans="1:15" x14ac:dyDescent="0.35">
      <c r="A224" s="22"/>
      <c r="C224" s="23"/>
      <c r="D224" s="17"/>
      <c r="E224" s="23"/>
      <c r="G224" s="43"/>
      <c r="H224" s="16"/>
      <c r="J224" s="24"/>
      <c r="K224" s="43"/>
      <c r="L224" s="23"/>
      <c r="M224" s="25"/>
      <c r="N224" s="17"/>
      <c r="O224" s="17"/>
    </row>
    <row r="225" spans="1:15" x14ac:dyDescent="0.35">
      <c r="A225" s="22"/>
      <c r="C225" s="23"/>
      <c r="D225" s="17"/>
      <c r="E225" s="23"/>
      <c r="G225" s="43"/>
      <c r="H225" s="16"/>
      <c r="J225" s="24"/>
      <c r="K225" s="43"/>
      <c r="L225" s="23"/>
      <c r="M225" s="25"/>
      <c r="N225" s="17"/>
      <c r="O225" s="17"/>
    </row>
    <row r="226" spans="1:15" x14ac:dyDescent="0.35">
      <c r="A226" s="22"/>
      <c r="C226" s="23"/>
      <c r="D226" s="17"/>
      <c r="E226" s="23"/>
      <c r="G226" s="43"/>
      <c r="H226" s="16"/>
      <c r="J226" s="24"/>
      <c r="K226" s="43"/>
      <c r="L226" s="23"/>
      <c r="M226" s="25"/>
      <c r="N226" s="17"/>
      <c r="O226" s="17"/>
    </row>
    <row r="227" spans="1:15" x14ac:dyDescent="0.35">
      <c r="A227" s="22"/>
      <c r="C227" s="23"/>
      <c r="D227" s="17"/>
      <c r="E227" s="23"/>
      <c r="G227" s="43"/>
      <c r="H227" s="16"/>
      <c r="J227" s="24"/>
      <c r="K227" s="43"/>
      <c r="L227" s="23"/>
      <c r="M227" s="25"/>
      <c r="N227" s="17"/>
      <c r="O227" s="17"/>
    </row>
    <row r="228" spans="1:15" x14ac:dyDescent="0.35">
      <c r="A228" s="22"/>
      <c r="C228" s="23"/>
      <c r="D228" s="17"/>
      <c r="E228" s="23"/>
      <c r="G228" s="43"/>
      <c r="H228" s="16"/>
      <c r="J228" s="24"/>
      <c r="K228" s="43"/>
      <c r="L228" s="23"/>
      <c r="M228" s="25"/>
      <c r="N228" s="17"/>
      <c r="O228" s="17"/>
    </row>
    <row r="229" spans="1:15" x14ac:dyDescent="0.35">
      <c r="A229" s="22"/>
      <c r="C229" s="23"/>
      <c r="D229" s="17"/>
      <c r="E229" s="23"/>
      <c r="G229" s="43"/>
      <c r="H229" s="16"/>
      <c r="J229" s="24"/>
      <c r="K229" s="43"/>
      <c r="L229" s="23"/>
      <c r="M229" s="25"/>
      <c r="N229" s="17"/>
      <c r="O229" s="17"/>
    </row>
    <row r="230" spans="1:15" x14ac:dyDescent="0.35">
      <c r="A230" s="22"/>
      <c r="C230" s="23"/>
      <c r="D230" s="17"/>
      <c r="E230" s="23"/>
      <c r="G230" s="43"/>
      <c r="H230" s="16"/>
      <c r="J230" s="24"/>
      <c r="K230" s="43"/>
      <c r="L230" s="23"/>
      <c r="M230" s="25"/>
      <c r="N230" s="17"/>
      <c r="O230" s="17"/>
    </row>
    <row r="231" spans="1:15" x14ac:dyDescent="0.35">
      <c r="A231" s="22"/>
      <c r="C231" s="23"/>
      <c r="D231" s="17"/>
      <c r="E231" s="23"/>
      <c r="G231" s="43"/>
      <c r="H231" s="16"/>
      <c r="J231" s="24"/>
      <c r="K231" s="43"/>
      <c r="L231" s="23"/>
      <c r="M231" s="25"/>
      <c r="N231" s="17"/>
      <c r="O231" s="17"/>
    </row>
    <row r="232" spans="1:15" x14ac:dyDescent="0.35">
      <c r="A232" s="22"/>
      <c r="C232" s="23"/>
      <c r="D232" s="17"/>
      <c r="E232" s="23"/>
      <c r="G232" s="43"/>
      <c r="H232" s="16"/>
      <c r="J232" s="24"/>
      <c r="K232" s="43"/>
      <c r="L232" s="23"/>
      <c r="M232" s="25"/>
      <c r="N232" s="17"/>
      <c r="O232" s="17"/>
    </row>
    <row r="233" spans="1:15" x14ac:dyDescent="0.35">
      <c r="A233" s="22"/>
      <c r="C233" s="23"/>
      <c r="D233" s="17"/>
      <c r="E233" s="23"/>
      <c r="G233" s="43"/>
      <c r="H233" s="16"/>
      <c r="J233" s="24"/>
      <c r="K233" s="43"/>
      <c r="L233" s="23"/>
      <c r="M233" s="25"/>
      <c r="N233" s="17"/>
      <c r="O233" s="17"/>
    </row>
    <row r="234" spans="1:15" x14ac:dyDescent="0.35">
      <c r="A234" s="22"/>
      <c r="C234" s="23"/>
      <c r="D234" s="17"/>
      <c r="E234" s="23"/>
      <c r="G234" s="43"/>
      <c r="H234" s="16"/>
      <c r="J234" s="24"/>
      <c r="K234" s="43"/>
      <c r="L234" s="23"/>
      <c r="M234" s="25"/>
      <c r="N234" s="17"/>
      <c r="O234" s="17"/>
    </row>
    <row r="235" spans="1:15" x14ac:dyDescent="0.35">
      <c r="A235" s="22"/>
      <c r="C235" s="23"/>
      <c r="D235" s="17"/>
      <c r="E235" s="23"/>
      <c r="G235" s="43"/>
      <c r="H235" s="16"/>
      <c r="J235" s="24"/>
      <c r="K235" s="43"/>
      <c r="L235" s="23"/>
      <c r="M235" s="25"/>
      <c r="N235" s="17"/>
      <c r="O235" s="17"/>
    </row>
    <row r="236" spans="1:15" x14ac:dyDescent="0.35">
      <c r="A236" s="22"/>
      <c r="C236" s="23"/>
      <c r="D236" s="17"/>
      <c r="E236" s="23"/>
      <c r="G236" s="43"/>
      <c r="H236" s="16"/>
      <c r="J236" s="24"/>
      <c r="K236" s="43"/>
      <c r="L236" s="23"/>
      <c r="M236" s="25"/>
      <c r="N236" s="17"/>
      <c r="O236" s="17"/>
    </row>
    <row r="237" spans="1:15" x14ac:dyDescent="0.35">
      <c r="A237" s="22"/>
      <c r="C237" s="23"/>
      <c r="D237" s="17"/>
      <c r="E237" s="23"/>
      <c r="G237" s="43"/>
      <c r="H237" s="16"/>
      <c r="J237" s="24"/>
      <c r="K237" s="43"/>
      <c r="L237" s="23"/>
      <c r="M237" s="25"/>
      <c r="N237" s="17"/>
      <c r="O237" s="17"/>
    </row>
    <row r="238" spans="1:15" x14ac:dyDescent="0.35">
      <c r="A238" s="22"/>
      <c r="C238" s="23"/>
      <c r="D238" s="17"/>
      <c r="E238" s="23"/>
      <c r="G238" s="43"/>
      <c r="H238" s="16"/>
      <c r="J238" s="24"/>
      <c r="K238" s="43"/>
      <c r="L238" s="23"/>
      <c r="M238" s="25"/>
      <c r="N238" s="17"/>
      <c r="O238" s="17"/>
    </row>
    <row r="239" spans="1:15" x14ac:dyDescent="0.35">
      <c r="A239" s="22"/>
      <c r="C239" s="23"/>
      <c r="D239" s="17"/>
      <c r="E239" s="23"/>
      <c r="G239" s="43"/>
      <c r="H239" s="16"/>
      <c r="J239" s="24"/>
      <c r="K239" s="43"/>
      <c r="L239" s="23"/>
      <c r="M239" s="25"/>
      <c r="N239" s="17"/>
      <c r="O239" s="17"/>
    </row>
    <row r="240" spans="1:15" x14ac:dyDescent="0.35">
      <c r="A240" s="22"/>
      <c r="C240" s="23"/>
      <c r="D240" s="17"/>
      <c r="E240" s="23"/>
      <c r="G240" s="43"/>
      <c r="H240" s="16"/>
      <c r="J240" s="24"/>
      <c r="K240" s="43"/>
      <c r="L240" s="23"/>
      <c r="M240" s="25"/>
      <c r="N240" s="17"/>
      <c r="O240" s="17"/>
    </row>
    <row r="241" spans="1:15" x14ac:dyDescent="0.35">
      <c r="A241" s="22"/>
      <c r="C241" s="23"/>
      <c r="D241" s="17"/>
      <c r="E241" s="23"/>
      <c r="G241" s="43"/>
      <c r="H241" s="16"/>
      <c r="J241" s="24"/>
      <c r="K241" s="43"/>
      <c r="L241" s="23"/>
      <c r="M241" s="25"/>
      <c r="N241" s="17"/>
      <c r="O241" s="17"/>
    </row>
    <row r="242" spans="1:15" x14ac:dyDescent="0.35">
      <c r="A242" s="22"/>
      <c r="C242" s="23"/>
      <c r="D242" s="17"/>
      <c r="E242" s="23"/>
      <c r="G242" s="43"/>
      <c r="H242" s="16"/>
      <c r="J242" s="24"/>
      <c r="K242" s="43"/>
      <c r="L242" s="23"/>
      <c r="M242" s="25"/>
      <c r="N242" s="17"/>
      <c r="O242" s="17"/>
    </row>
    <row r="243" spans="1:15" x14ac:dyDescent="0.35">
      <c r="A243" s="22"/>
      <c r="C243" s="23"/>
      <c r="D243" s="17"/>
      <c r="E243" s="23"/>
      <c r="G243" s="43"/>
      <c r="H243" s="16"/>
      <c r="J243" s="24"/>
      <c r="K243" s="43"/>
      <c r="L243" s="23"/>
      <c r="M243" s="25"/>
      <c r="N243" s="17"/>
      <c r="O243" s="17"/>
    </row>
    <row r="244" spans="1:15" x14ac:dyDescent="0.35">
      <c r="A244" s="22"/>
      <c r="C244" s="23"/>
      <c r="D244" s="17"/>
      <c r="E244" s="23"/>
      <c r="G244" s="43"/>
      <c r="H244" s="16"/>
      <c r="J244" s="24"/>
      <c r="K244" s="43"/>
      <c r="L244" s="23"/>
      <c r="M244" s="25"/>
      <c r="N244" s="17"/>
      <c r="O244" s="17"/>
    </row>
    <row r="245" spans="1:15" x14ac:dyDescent="0.35">
      <c r="A245" s="22"/>
      <c r="C245" s="23"/>
      <c r="D245" s="17"/>
      <c r="E245" s="23"/>
      <c r="G245" s="43"/>
      <c r="H245" s="16"/>
      <c r="J245" s="24"/>
      <c r="K245" s="43"/>
      <c r="L245" s="23"/>
      <c r="M245" s="25"/>
      <c r="N245" s="17"/>
      <c r="O245" s="17"/>
    </row>
    <row r="246" spans="1:15" x14ac:dyDescent="0.35">
      <c r="A246" s="22"/>
      <c r="C246" s="23"/>
      <c r="D246" s="17"/>
      <c r="E246" s="23"/>
      <c r="G246" s="43"/>
      <c r="H246" s="16"/>
      <c r="J246" s="24"/>
      <c r="K246" s="43"/>
      <c r="L246" s="23"/>
      <c r="M246" s="25"/>
      <c r="N246" s="17"/>
      <c r="O246" s="17"/>
    </row>
    <row r="247" spans="1:15" x14ac:dyDescent="0.35">
      <c r="A247" s="22"/>
      <c r="C247" s="23"/>
      <c r="D247" s="17"/>
      <c r="E247" s="23"/>
      <c r="G247" s="43"/>
      <c r="H247" s="16"/>
      <c r="J247" s="24"/>
      <c r="K247" s="43"/>
      <c r="L247" s="23"/>
      <c r="M247" s="25"/>
      <c r="N247" s="17"/>
      <c r="O247" s="17"/>
    </row>
    <row r="248" spans="1:15" x14ac:dyDescent="0.35">
      <c r="A248" s="22"/>
      <c r="C248" s="23"/>
      <c r="D248" s="17"/>
      <c r="E248" s="23"/>
      <c r="G248" s="43"/>
      <c r="H248" s="16"/>
      <c r="J248" s="24"/>
      <c r="K248" s="43"/>
      <c r="L248" s="23"/>
      <c r="M248" s="25"/>
      <c r="N248" s="17"/>
      <c r="O248" s="17"/>
    </row>
    <row r="249" spans="1:15" x14ac:dyDescent="0.35">
      <c r="A249" s="22"/>
      <c r="C249" s="23"/>
      <c r="D249" s="17"/>
      <c r="E249" s="23"/>
      <c r="G249" s="43"/>
      <c r="H249" s="16"/>
      <c r="J249" s="24"/>
      <c r="K249" s="43"/>
      <c r="L249" s="23"/>
      <c r="M249" s="25"/>
      <c r="N249" s="17"/>
      <c r="O249" s="17"/>
    </row>
    <row r="250" spans="1:15" x14ac:dyDescent="0.35">
      <c r="A250" s="22"/>
      <c r="C250" s="23"/>
      <c r="D250" s="17"/>
      <c r="E250" s="23"/>
      <c r="G250" s="43"/>
      <c r="H250" s="16"/>
      <c r="J250" s="24"/>
      <c r="K250" s="43"/>
      <c r="L250" s="23"/>
      <c r="M250" s="25"/>
      <c r="N250" s="17"/>
      <c r="O250" s="17"/>
    </row>
    <row r="251" spans="1:15" x14ac:dyDescent="0.35">
      <c r="A251" s="22"/>
      <c r="C251" s="23"/>
      <c r="D251" s="17"/>
      <c r="E251" s="23"/>
      <c r="G251" s="43"/>
      <c r="H251" s="16"/>
      <c r="J251" s="24"/>
      <c r="K251" s="43"/>
      <c r="L251" s="23"/>
      <c r="M251" s="25"/>
      <c r="N251" s="17"/>
      <c r="O251" s="17"/>
    </row>
    <row r="252" spans="1:15" x14ac:dyDescent="0.35">
      <c r="A252" s="22"/>
      <c r="C252" s="23"/>
      <c r="D252" s="17"/>
      <c r="E252" s="23"/>
      <c r="G252" s="43"/>
      <c r="H252" s="16"/>
      <c r="J252" s="24"/>
      <c r="K252" s="43"/>
      <c r="L252" s="23"/>
      <c r="M252" s="25"/>
      <c r="N252" s="17"/>
      <c r="O252" s="17"/>
    </row>
    <row r="253" spans="1:15" x14ac:dyDescent="0.35">
      <c r="A253" s="22"/>
      <c r="C253" s="23"/>
      <c r="D253" s="17"/>
      <c r="E253" s="23"/>
      <c r="G253" s="43"/>
      <c r="H253" s="16"/>
      <c r="J253" s="24"/>
      <c r="K253" s="43"/>
      <c r="L253" s="23"/>
      <c r="M253" s="25"/>
      <c r="N253" s="17"/>
      <c r="O253" s="17"/>
    </row>
    <row r="254" spans="1:15" x14ac:dyDescent="0.35">
      <c r="A254" s="22"/>
      <c r="C254" s="23"/>
      <c r="D254" s="17"/>
      <c r="E254" s="23"/>
      <c r="G254" s="43"/>
      <c r="H254" s="16"/>
      <c r="J254" s="24"/>
      <c r="K254" s="43"/>
      <c r="L254" s="23"/>
      <c r="M254" s="25"/>
      <c r="N254" s="17"/>
      <c r="O254" s="17"/>
    </row>
    <row r="255" spans="1:15" x14ac:dyDescent="0.35">
      <c r="A255" s="22"/>
      <c r="C255" s="23"/>
      <c r="D255" s="17"/>
      <c r="E255" s="23"/>
      <c r="G255" s="43"/>
      <c r="H255" s="16"/>
      <c r="J255" s="24"/>
      <c r="K255" s="43"/>
      <c r="L255" s="23"/>
      <c r="M255" s="25"/>
      <c r="N255" s="17"/>
      <c r="O255" s="17"/>
    </row>
    <row r="256" spans="1:15" x14ac:dyDescent="0.35">
      <c r="A256" s="22"/>
      <c r="C256" s="23"/>
      <c r="D256" s="17"/>
      <c r="E256" s="23"/>
      <c r="G256" s="43"/>
      <c r="H256" s="16"/>
      <c r="J256" s="24"/>
      <c r="K256" s="43"/>
      <c r="L256" s="23"/>
      <c r="M256" s="25"/>
      <c r="N256" s="17"/>
      <c r="O256" s="17"/>
    </row>
    <row r="257" spans="1:15" x14ac:dyDescent="0.35">
      <c r="A257" s="22"/>
      <c r="C257" s="23"/>
      <c r="D257" s="17"/>
      <c r="E257" s="23"/>
      <c r="G257" s="43"/>
      <c r="H257" s="16"/>
      <c r="J257" s="24"/>
      <c r="K257" s="43"/>
      <c r="L257" s="23"/>
      <c r="M257" s="25"/>
      <c r="N257" s="17"/>
      <c r="O257" s="17"/>
    </row>
    <row r="258" spans="1:15" x14ac:dyDescent="0.35">
      <c r="A258" s="22"/>
      <c r="C258" s="23"/>
      <c r="D258" s="17"/>
      <c r="E258" s="23"/>
      <c r="G258" s="43"/>
      <c r="H258" s="16"/>
      <c r="J258" s="24"/>
      <c r="K258" s="43"/>
      <c r="L258" s="23"/>
      <c r="M258" s="25"/>
      <c r="N258" s="17"/>
      <c r="O258" s="17"/>
    </row>
    <row r="259" spans="1:15" x14ac:dyDescent="0.35">
      <c r="A259" s="22"/>
      <c r="C259" s="23"/>
      <c r="D259" s="17"/>
      <c r="E259" s="23"/>
      <c r="G259" s="43"/>
      <c r="H259" s="16"/>
      <c r="J259" s="24"/>
      <c r="K259" s="43"/>
      <c r="L259" s="23"/>
      <c r="M259" s="25"/>
      <c r="N259" s="17"/>
      <c r="O259" s="17"/>
    </row>
    <row r="260" spans="1:15" x14ac:dyDescent="0.35">
      <c r="A260" s="22"/>
      <c r="C260" s="23"/>
      <c r="D260" s="17"/>
      <c r="E260" s="23"/>
      <c r="G260" s="43"/>
      <c r="H260" s="16"/>
      <c r="J260" s="24"/>
      <c r="K260" s="43"/>
      <c r="L260" s="23"/>
      <c r="M260" s="25"/>
      <c r="N260" s="17"/>
      <c r="O260" s="17"/>
    </row>
    <row r="261" spans="1:15" x14ac:dyDescent="0.35">
      <c r="A261" s="22"/>
      <c r="C261" s="23"/>
      <c r="D261" s="17"/>
      <c r="E261" s="23"/>
      <c r="G261" s="43"/>
      <c r="H261" s="16"/>
      <c r="J261" s="24"/>
      <c r="K261" s="43"/>
      <c r="L261" s="23"/>
      <c r="M261" s="25"/>
      <c r="N261" s="17"/>
      <c r="O261" s="17"/>
    </row>
    <row r="262" spans="1:15" x14ac:dyDescent="0.35">
      <c r="A262" s="22"/>
      <c r="C262" s="23"/>
      <c r="D262" s="17"/>
      <c r="E262" s="23"/>
      <c r="G262" s="43"/>
      <c r="H262" s="16"/>
      <c r="J262" s="24"/>
      <c r="K262" s="43"/>
      <c r="L262" s="23"/>
      <c r="M262" s="25"/>
      <c r="N262" s="17"/>
      <c r="O262" s="17"/>
    </row>
    <row r="263" spans="1:15" x14ac:dyDescent="0.35">
      <c r="A263" s="22"/>
      <c r="C263" s="23"/>
      <c r="D263" s="17"/>
      <c r="E263" s="23"/>
      <c r="G263" s="43"/>
      <c r="H263" s="16"/>
      <c r="J263" s="24"/>
      <c r="K263" s="43"/>
      <c r="L263" s="23"/>
      <c r="M263" s="25"/>
      <c r="N263" s="17"/>
      <c r="O263" s="17"/>
    </row>
    <row r="264" spans="1:15" x14ac:dyDescent="0.35">
      <c r="A264" s="22"/>
      <c r="C264" s="23"/>
      <c r="D264" s="17"/>
      <c r="E264" s="23"/>
      <c r="G264" s="43"/>
      <c r="H264" s="16"/>
      <c r="J264" s="24"/>
      <c r="K264" s="43"/>
      <c r="L264" s="23"/>
      <c r="M264" s="25"/>
      <c r="N264" s="17"/>
      <c r="O264" s="17"/>
    </row>
    <row r="265" spans="1:15" x14ac:dyDescent="0.35">
      <c r="A265" s="22"/>
      <c r="C265" s="23"/>
      <c r="D265" s="17"/>
      <c r="E265" s="23"/>
      <c r="G265" s="43"/>
      <c r="H265" s="16"/>
      <c r="J265" s="24"/>
      <c r="K265" s="43"/>
      <c r="L265" s="23"/>
      <c r="M265" s="25"/>
      <c r="N265" s="17"/>
      <c r="O265" s="17"/>
    </row>
    <row r="266" spans="1:15" x14ac:dyDescent="0.35">
      <c r="A266" s="22"/>
      <c r="C266" s="23"/>
      <c r="D266" s="17"/>
      <c r="E266" s="23"/>
      <c r="G266" s="43"/>
      <c r="H266" s="16"/>
      <c r="J266" s="24"/>
      <c r="K266" s="43"/>
      <c r="L266" s="23"/>
      <c r="M266" s="25"/>
      <c r="N266" s="17"/>
      <c r="O266" s="17"/>
    </row>
    <row r="267" spans="1:15" x14ac:dyDescent="0.35">
      <c r="A267" s="22"/>
      <c r="C267" s="23"/>
      <c r="D267" s="17"/>
      <c r="E267" s="23"/>
      <c r="G267" s="43"/>
      <c r="H267" s="16"/>
      <c r="J267" s="24"/>
      <c r="K267" s="43"/>
      <c r="L267" s="23"/>
      <c r="M267" s="25"/>
      <c r="N267" s="17"/>
      <c r="O267" s="17"/>
    </row>
    <row r="268" spans="1:15" x14ac:dyDescent="0.35">
      <c r="A268" s="22"/>
      <c r="C268" s="23"/>
      <c r="D268" s="17"/>
      <c r="E268" s="23"/>
      <c r="G268" s="43"/>
      <c r="H268" s="16"/>
      <c r="J268" s="24"/>
      <c r="K268" s="43"/>
      <c r="L268" s="23"/>
      <c r="M268" s="25"/>
      <c r="N268" s="17"/>
      <c r="O268" s="17"/>
    </row>
    <row r="269" spans="1:15" x14ac:dyDescent="0.35">
      <c r="A269" s="22"/>
      <c r="C269" s="23"/>
      <c r="D269" s="17"/>
      <c r="E269" s="23"/>
      <c r="G269" s="43"/>
      <c r="H269" s="16"/>
      <c r="J269" s="24"/>
      <c r="K269" s="43"/>
      <c r="L269" s="23"/>
      <c r="M269" s="25"/>
      <c r="N269" s="17"/>
      <c r="O269" s="17"/>
    </row>
    <row r="270" spans="1:15" x14ac:dyDescent="0.35">
      <c r="A270" s="22"/>
      <c r="C270" s="23"/>
      <c r="D270" s="17"/>
      <c r="E270" s="23"/>
      <c r="G270" s="43"/>
      <c r="H270" s="16"/>
      <c r="J270" s="24"/>
      <c r="K270" s="43"/>
      <c r="L270" s="23"/>
      <c r="M270" s="25"/>
      <c r="N270" s="17"/>
      <c r="O270" s="17"/>
    </row>
    <row r="271" spans="1:15" x14ac:dyDescent="0.35">
      <c r="A271" s="22"/>
      <c r="C271" s="23"/>
      <c r="D271" s="17"/>
      <c r="E271" s="23"/>
      <c r="G271" s="43"/>
      <c r="H271" s="16"/>
      <c r="J271" s="24"/>
      <c r="K271" s="43"/>
      <c r="L271" s="23"/>
      <c r="M271" s="25"/>
      <c r="N271" s="17"/>
      <c r="O271" s="17"/>
    </row>
    <row r="272" spans="1:15" x14ac:dyDescent="0.35">
      <c r="A272" s="22"/>
      <c r="C272" s="23"/>
      <c r="D272" s="17"/>
      <c r="E272" s="23"/>
      <c r="G272" s="43"/>
      <c r="H272" s="16"/>
      <c r="J272" s="24"/>
      <c r="K272" s="43"/>
      <c r="L272" s="23"/>
      <c r="M272" s="25"/>
      <c r="N272" s="17"/>
      <c r="O272" s="17"/>
    </row>
    <row r="273" spans="1:15" x14ac:dyDescent="0.35">
      <c r="A273" s="22"/>
      <c r="C273" s="23"/>
      <c r="D273" s="17"/>
      <c r="E273" s="23"/>
      <c r="G273" s="43"/>
      <c r="H273" s="16"/>
      <c r="J273" s="24"/>
      <c r="K273" s="43"/>
      <c r="L273" s="23"/>
      <c r="M273" s="25"/>
      <c r="N273" s="17"/>
      <c r="O273" s="17"/>
    </row>
    <row r="274" spans="1:15" x14ac:dyDescent="0.35">
      <c r="A274" s="22"/>
      <c r="C274" s="23"/>
      <c r="D274" s="17"/>
      <c r="E274" s="23"/>
      <c r="G274" s="43"/>
      <c r="H274" s="16"/>
      <c r="J274" s="24"/>
      <c r="K274" s="43"/>
      <c r="L274" s="23"/>
      <c r="M274" s="25"/>
      <c r="N274" s="17"/>
      <c r="O274" s="17"/>
    </row>
    <row r="275" spans="1:15" x14ac:dyDescent="0.35">
      <c r="A275" s="22"/>
      <c r="C275" s="23"/>
      <c r="D275" s="17"/>
      <c r="E275" s="23"/>
      <c r="G275" s="43"/>
      <c r="H275" s="16"/>
      <c r="J275" s="24"/>
      <c r="K275" s="43"/>
      <c r="L275" s="23"/>
      <c r="M275" s="25"/>
      <c r="N275" s="17"/>
      <c r="O275" s="17"/>
    </row>
    <row r="276" spans="1:15" x14ac:dyDescent="0.35">
      <c r="A276" s="22"/>
      <c r="C276" s="23"/>
      <c r="D276" s="17"/>
      <c r="E276" s="23"/>
      <c r="G276" s="43"/>
      <c r="H276" s="16"/>
      <c r="J276" s="24"/>
      <c r="K276" s="43"/>
      <c r="L276" s="23"/>
      <c r="M276" s="25"/>
      <c r="N276" s="17"/>
      <c r="O276" s="17"/>
    </row>
    <row r="277" spans="1:15" x14ac:dyDescent="0.35">
      <c r="A277" s="22"/>
      <c r="C277" s="23"/>
      <c r="D277" s="17"/>
      <c r="E277" s="23"/>
      <c r="G277" s="43"/>
      <c r="H277" s="16"/>
      <c r="J277" s="24"/>
      <c r="K277" s="43"/>
      <c r="L277" s="23"/>
      <c r="M277" s="25"/>
      <c r="N277" s="17"/>
      <c r="O277" s="17"/>
    </row>
    <row r="278" spans="1:15" x14ac:dyDescent="0.35">
      <c r="A278" s="22"/>
      <c r="C278" s="23"/>
      <c r="D278" s="17"/>
      <c r="E278" s="23"/>
      <c r="G278" s="43"/>
      <c r="H278" s="16"/>
      <c r="J278" s="24"/>
      <c r="K278" s="43"/>
      <c r="L278" s="23"/>
      <c r="M278" s="25"/>
      <c r="N278" s="17"/>
      <c r="O278" s="17"/>
    </row>
    <row r="279" spans="1:15" x14ac:dyDescent="0.35">
      <c r="A279" s="22"/>
      <c r="C279" s="23"/>
      <c r="D279" s="17"/>
      <c r="E279" s="23"/>
      <c r="G279" s="43"/>
      <c r="H279" s="16"/>
      <c r="J279" s="24"/>
      <c r="K279" s="43"/>
      <c r="L279" s="23"/>
      <c r="M279" s="25"/>
      <c r="N279" s="17"/>
      <c r="O279" s="17"/>
    </row>
    <row r="280" spans="1:15" x14ac:dyDescent="0.35">
      <c r="A280" s="22"/>
      <c r="C280" s="23"/>
      <c r="D280" s="17"/>
      <c r="E280" s="23"/>
      <c r="G280" s="43"/>
      <c r="H280" s="16"/>
      <c r="J280" s="24"/>
      <c r="K280" s="43"/>
      <c r="L280" s="23"/>
      <c r="M280" s="25"/>
      <c r="N280" s="17"/>
      <c r="O280" s="17"/>
    </row>
    <row r="281" spans="1:15" x14ac:dyDescent="0.35">
      <c r="A281" s="22"/>
      <c r="C281" s="23"/>
      <c r="D281" s="17"/>
      <c r="E281" s="23"/>
      <c r="G281" s="43"/>
      <c r="H281" s="16"/>
      <c r="J281" s="24"/>
      <c r="K281" s="43"/>
      <c r="L281" s="23"/>
      <c r="M281" s="25"/>
      <c r="N281" s="17"/>
      <c r="O281" s="17"/>
    </row>
    <row r="282" spans="1:15" x14ac:dyDescent="0.35">
      <c r="A282" s="22"/>
      <c r="C282" s="23"/>
      <c r="D282" s="17"/>
      <c r="E282" s="23"/>
      <c r="G282" s="43"/>
      <c r="H282" s="16"/>
      <c r="J282" s="24"/>
      <c r="K282" s="43"/>
      <c r="L282" s="23"/>
      <c r="M282" s="25"/>
      <c r="N282" s="17"/>
      <c r="O282" s="17"/>
    </row>
    <row r="283" spans="1:15" x14ac:dyDescent="0.35">
      <c r="A283" s="22"/>
      <c r="C283" s="23"/>
      <c r="D283" s="17"/>
      <c r="E283" s="23"/>
      <c r="G283" s="43"/>
      <c r="H283" s="16"/>
      <c r="J283" s="24"/>
      <c r="K283" s="43"/>
      <c r="L283" s="23"/>
      <c r="M283" s="25"/>
      <c r="N283" s="17"/>
      <c r="O283" s="17"/>
    </row>
    <row r="284" spans="1:15" x14ac:dyDescent="0.35">
      <c r="A284" s="22"/>
      <c r="C284" s="23"/>
      <c r="D284" s="17"/>
      <c r="E284" s="23"/>
      <c r="G284" s="43"/>
      <c r="H284" s="16"/>
      <c r="J284" s="24"/>
      <c r="K284" s="43"/>
      <c r="L284" s="23"/>
      <c r="M284" s="25"/>
      <c r="N284" s="17"/>
      <c r="O284" s="17"/>
    </row>
    <row r="285" spans="1:15" x14ac:dyDescent="0.35">
      <c r="A285" s="22"/>
      <c r="C285" s="23"/>
      <c r="D285" s="17"/>
      <c r="E285" s="23"/>
      <c r="G285" s="43"/>
      <c r="H285" s="16"/>
      <c r="J285" s="24"/>
      <c r="K285" s="43"/>
      <c r="L285" s="23"/>
      <c r="M285" s="25"/>
      <c r="N285" s="17"/>
      <c r="O285" s="17"/>
    </row>
    <row r="286" spans="1:15" x14ac:dyDescent="0.35">
      <c r="A286" s="22"/>
      <c r="C286" s="23"/>
      <c r="D286" s="17"/>
      <c r="E286" s="23"/>
      <c r="G286" s="43"/>
      <c r="H286" s="16"/>
      <c r="J286" s="24"/>
      <c r="K286" s="43"/>
      <c r="L286" s="23"/>
      <c r="M286" s="25"/>
      <c r="N286" s="17"/>
      <c r="O286" s="17"/>
    </row>
    <row r="287" spans="1:15" x14ac:dyDescent="0.35">
      <c r="A287" s="22"/>
      <c r="C287" s="23"/>
      <c r="D287" s="17"/>
      <c r="E287" s="23"/>
      <c r="G287" s="43"/>
      <c r="H287" s="16"/>
      <c r="J287" s="24"/>
      <c r="K287" s="43"/>
      <c r="L287" s="23"/>
      <c r="M287" s="25"/>
      <c r="N287" s="17"/>
      <c r="O287" s="17"/>
    </row>
    <row r="288" spans="1:15" x14ac:dyDescent="0.35">
      <c r="A288" s="22"/>
      <c r="C288" s="23"/>
      <c r="D288" s="17"/>
      <c r="E288" s="23"/>
      <c r="G288" s="43"/>
      <c r="H288" s="16"/>
      <c r="J288" s="24"/>
      <c r="K288" s="43"/>
      <c r="L288" s="23"/>
      <c r="M288" s="25"/>
      <c r="N288" s="17"/>
      <c r="O288" s="17"/>
    </row>
    <row r="289" spans="1:15" x14ac:dyDescent="0.35">
      <c r="A289" s="22"/>
      <c r="C289" s="23"/>
      <c r="D289" s="17"/>
      <c r="E289" s="23"/>
      <c r="G289" s="43"/>
      <c r="H289" s="16"/>
      <c r="J289" s="24"/>
      <c r="K289" s="43"/>
      <c r="L289" s="23"/>
      <c r="M289" s="25"/>
      <c r="N289" s="17"/>
      <c r="O289" s="17"/>
    </row>
    <row r="290" spans="1:15" x14ac:dyDescent="0.35">
      <c r="A290" s="22"/>
      <c r="C290" s="23"/>
      <c r="D290" s="17"/>
      <c r="E290" s="23"/>
      <c r="G290" s="43"/>
      <c r="H290" s="16"/>
      <c r="J290" s="24"/>
      <c r="K290" s="43"/>
      <c r="L290" s="23"/>
      <c r="M290" s="25"/>
      <c r="N290" s="17"/>
      <c r="O290" s="17"/>
    </row>
    <row r="291" spans="1:15" x14ac:dyDescent="0.35">
      <c r="A291" s="22"/>
      <c r="C291" s="23"/>
      <c r="D291" s="17"/>
      <c r="E291" s="23"/>
      <c r="G291" s="43"/>
      <c r="H291" s="16"/>
      <c r="J291" s="24"/>
      <c r="K291" s="43"/>
      <c r="L291" s="23"/>
      <c r="M291" s="25"/>
      <c r="N291" s="17"/>
      <c r="O291" s="17"/>
    </row>
    <row r="292" spans="1:15" x14ac:dyDescent="0.35">
      <c r="A292" s="22"/>
      <c r="C292" s="23"/>
      <c r="D292" s="17"/>
      <c r="E292" s="23"/>
      <c r="G292" s="43"/>
      <c r="H292" s="16"/>
      <c r="J292" s="24"/>
      <c r="K292" s="43"/>
      <c r="L292" s="23"/>
      <c r="M292" s="25"/>
      <c r="N292" s="17"/>
      <c r="O292" s="17"/>
    </row>
    <row r="293" spans="1:15" x14ac:dyDescent="0.35">
      <c r="A293" s="22"/>
      <c r="C293" s="23"/>
      <c r="D293" s="17"/>
      <c r="E293" s="23"/>
      <c r="G293" s="43"/>
      <c r="H293" s="16"/>
      <c r="J293" s="24"/>
      <c r="K293" s="43"/>
      <c r="L293" s="23"/>
      <c r="M293" s="25"/>
      <c r="N293" s="17"/>
      <c r="O293" s="17"/>
    </row>
    <row r="294" spans="1:15" x14ac:dyDescent="0.35">
      <c r="A294" s="22"/>
      <c r="C294" s="23"/>
      <c r="D294" s="17"/>
      <c r="E294" s="23"/>
      <c r="G294" s="43"/>
      <c r="H294" s="16"/>
      <c r="J294" s="24"/>
      <c r="K294" s="43"/>
      <c r="L294" s="23"/>
      <c r="M294" s="25"/>
      <c r="N294" s="17"/>
      <c r="O294" s="17"/>
    </row>
    <row r="295" spans="1:15" x14ac:dyDescent="0.35">
      <c r="A295" s="22"/>
      <c r="C295" s="23"/>
      <c r="D295" s="17"/>
      <c r="E295" s="23"/>
      <c r="G295" s="43"/>
      <c r="H295" s="16"/>
      <c r="J295" s="24"/>
      <c r="K295" s="43"/>
      <c r="L295" s="23"/>
      <c r="M295" s="25"/>
      <c r="N295" s="17"/>
      <c r="O295" s="17"/>
    </row>
    <row r="296" spans="1:15" x14ac:dyDescent="0.35">
      <c r="A296" s="22"/>
      <c r="C296" s="23"/>
      <c r="D296" s="17"/>
      <c r="E296" s="23"/>
      <c r="G296" s="43"/>
      <c r="H296" s="16"/>
      <c r="J296" s="24"/>
      <c r="K296" s="43"/>
      <c r="L296" s="23"/>
      <c r="M296" s="25"/>
      <c r="N296" s="17"/>
      <c r="O296" s="17"/>
    </row>
    <row r="297" spans="1:15" x14ac:dyDescent="0.35">
      <c r="A297" s="22"/>
      <c r="C297" s="23"/>
      <c r="D297" s="17"/>
      <c r="E297" s="23"/>
      <c r="G297" s="43"/>
      <c r="H297" s="16"/>
      <c r="J297" s="24"/>
      <c r="K297" s="43"/>
      <c r="L297" s="23"/>
      <c r="M297" s="25"/>
      <c r="N297" s="17"/>
      <c r="O297" s="17"/>
    </row>
    <row r="298" spans="1:15" x14ac:dyDescent="0.35">
      <c r="A298" s="22"/>
      <c r="C298" s="23"/>
      <c r="D298" s="17"/>
      <c r="E298" s="23"/>
      <c r="G298" s="43"/>
      <c r="H298" s="16"/>
      <c r="J298" s="24"/>
      <c r="K298" s="43"/>
      <c r="L298" s="23"/>
      <c r="M298" s="25"/>
      <c r="N298" s="17"/>
      <c r="O298" s="17"/>
    </row>
    <row r="299" spans="1:15" x14ac:dyDescent="0.35">
      <c r="A299" s="22"/>
      <c r="C299" s="23"/>
      <c r="D299" s="17"/>
      <c r="E299" s="23"/>
      <c r="G299" s="43"/>
      <c r="H299" s="16"/>
      <c r="J299" s="24"/>
      <c r="K299" s="43"/>
      <c r="L299" s="23"/>
      <c r="M299" s="25"/>
      <c r="N299" s="17"/>
      <c r="O299" s="17"/>
    </row>
    <row r="300" spans="1:15" x14ac:dyDescent="0.35">
      <c r="A300" s="22"/>
      <c r="C300" s="23"/>
      <c r="D300" s="17"/>
      <c r="E300" s="23"/>
      <c r="G300" s="43"/>
      <c r="H300" s="16"/>
      <c r="J300" s="24"/>
      <c r="K300" s="43"/>
      <c r="L300" s="23"/>
      <c r="M300" s="25"/>
      <c r="N300" s="17"/>
      <c r="O300" s="17"/>
    </row>
    <row r="301" spans="1:15" x14ac:dyDescent="0.35">
      <c r="A301" s="22"/>
      <c r="C301" s="23"/>
      <c r="D301" s="17"/>
      <c r="E301" s="23"/>
      <c r="G301" s="43"/>
      <c r="H301" s="16"/>
      <c r="J301" s="24"/>
      <c r="K301" s="43"/>
      <c r="L301" s="23"/>
      <c r="M301" s="25"/>
      <c r="N301" s="17"/>
      <c r="O301" s="17"/>
    </row>
    <row r="302" spans="1:15" x14ac:dyDescent="0.35">
      <c r="A302" s="22"/>
      <c r="C302" s="23"/>
      <c r="D302" s="17"/>
      <c r="E302" s="23"/>
      <c r="G302" s="43"/>
      <c r="H302" s="16"/>
      <c r="J302" s="24"/>
      <c r="K302" s="43"/>
      <c r="L302" s="23"/>
      <c r="M302" s="25"/>
      <c r="N302" s="17"/>
      <c r="O302" s="17"/>
    </row>
    <row r="303" spans="1:15" x14ac:dyDescent="0.35">
      <c r="A303" s="22"/>
      <c r="C303" s="23"/>
      <c r="D303" s="17"/>
      <c r="E303" s="23"/>
      <c r="G303" s="43"/>
      <c r="H303" s="16"/>
      <c r="J303" s="24"/>
      <c r="K303" s="43"/>
      <c r="L303" s="23"/>
      <c r="M303" s="25"/>
      <c r="N303" s="17"/>
      <c r="O303" s="17"/>
    </row>
    <row r="304" spans="1:15" x14ac:dyDescent="0.35">
      <c r="A304" s="22"/>
      <c r="C304" s="23"/>
      <c r="D304" s="17"/>
      <c r="E304" s="23"/>
      <c r="G304" s="43"/>
      <c r="H304" s="16"/>
      <c r="J304" s="24"/>
      <c r="K304" s="43"/>
      <c r="L304" s="23"/>
      <c r="M304" s="25"/>
      <c r="N304" s="17"/>
      <c r="O304" s="17"/>
    </row>
    <row r="305" spans="1:15" x14ac:dyDescent="0.35">
      <c r="A305" s="22"/>
      <c r="C305" s="23"/>
      <c r="D305" s="17"/>
      <c r="E305" s="23"/>
      <c r="G305" s="43"/>
      <c r="H305" s="16"/>
      <c r="J305" s="24"/>
      <c r="K305" s="43"/>
      <c r="L305" s="23"/>
      <c r="M305" s="25"/>
      <c r="N305" s="17"/>
      <c r="O305" s="17"/>
    </row>
    <row r="306" spans="1:15" x14ac:dyDescent="0.35">
      <c r="A306" s="22"/>
      <c r="C306" s="23"/>
      <c r="D306" s="17"/>
      <c r="E306" s="23"/>
      <c r="G306" s="43"/>
      <c r="H306" s="16"/>
      <c r="J306" s="24"/>
      <c r="K306" s="43"/>
      <c r="L306" s="23"/>
      <c r="M306" s="25"/>
      <c r="N306" s="17"/>
      <c r="O306" s="17"/>
    </row>
    <row r="307" spans="1:15" x14ac:dyDescent="0.35">
      <c r="A307" s="22"/>
      <c r="C307" s="23"/>
      <c r="D307" s="17"/>
      <c r="E307" s="23"/>
      <c r="G307" s="43"/>
      <c r="H307" s="16"/>
      <c r="J307" s="24"/>
      <c r="K307" s="43"/>
      <c r="L307" s="23"/>
      <c r="M307" s="25"/>
      <c r="N307" s="17"/>
      <c r="O307" s="17"/>
    </row>
    <row r="308" spans="1:15" x14ac:dyDescent="0.35">
      <c r="A308" s="22"/>
      <c r="C308" s="23"/>
      <c r="D308" s="17"/>
      <c r="E308" s="23"/>
      <c r="G308" s="43"/>
      <c r="H308" s="16"/>
      <c r="J308" s="24"/>
      <c r="K308" s="43"/>
      <c r="L308" s="23"/>
      <c r="M308" s="25"/>
      <c r="N308" s="17"/>
      <c r="O308" s="17"/>
    </row>
    <row r="309" spans="1:15" x14ac:dyDescent="0.35">
      <c r="A309" s="22"/>
      <c r="C309" s="23"/>
      <c r="D309" s="17"/>
      <c r="E309" s="23"/>
      <c r="G309" s="43"/>
      <c r="H309" s="16"/>
      <c r="J309" s="24"/>
      <c r="K309" s="43"/>
      <c r="L309" s="23"/>
      <c r="M309" s="25"/>
      <c r="N309" s="17"/>
      <c r="O309" s="17"/>
    </row>
    <row r="310" spans="1:15" x14ac:dyDescent="0.35">
      <c r="A310" s="22"/>
      <c r="C310" s="23"/>
      <c r="D310" s="17"/>
      <c r="E310" s="23"/>
      <c r="G310" s="43"/>
      <c r="H310" s="16"/>
      <c r="J310" s="24"/>
      <c r="K310" s="43"/>
      <c r="L310" s="23"/>
      <c r="M310" s="25"/>
      <c r="N310" s="17"/>
      <c r="O310" s="17"/>
    </row>
    <row r="311" spans="1:15" x14ac:dyDescent="0.35">
      <c r="A311" s="22"/>
      <c r="C311" s="23"/>
      <c r="D311" s="17"/>
      <c r="E311" s="23"/>
      <c r="G311" s="43"/>
      <c r="H311" s="16"/>
      <c r="J311" s="24"/>
      <c r="K311" s="43"/>
      <c r="L311" s="23"/>
      <c r="M311" s="25"/>
      <c r="N311" s="17"/>
      <c r="O311" s="17"/>
    </row>
    <row r="312" spans="1:15" x14ac:dyDescent="0.35">
      <c r="A312" s="22"/>
      <c r="C312" s="23"/>
      <c r="D312" s="17"/>
      <c r="E312" s="23"/>
      <c r="G312" s="43"/>
      <c r="H312" s="16"/>
      <c r="J312" s="24"/>
      <c r="K312" s="43"/>
      <c r="L312" s="23"/>
      <c r="M312" s="25"/>
      <c r="N312" s="17"/>
      <c r="O312" s="17"/>
    </row>
    <row r="313" spans="1:15" x14ac:dyDescent="0.35">
      <c r="A313" s="22"/>
      <c r="C313" s="23"/>
      <c r="D313" s="17"/>
      <c r="E313" s="23"/>
      <c r="G313" s="43"/>
      <c r="H313" s="16"/>
      <c r="J313" s="24"/>
      <c r="K313" s="43"/>
      <c r="L313" s="23"/>
      <c r="M313" s="25"/>
      <c r="N313" s="17"/>
      <c r="O313" s="17"/>
    </row>
    <row r="314" spans="1:15" x14ac:dyDescent="0.35">
      <c r="A314" s="22"/>
      <c r="C314" s="23"/>
      <c r="D314" s="17"/>
      <c r="E314" s="23"/>
      <c r="G314" s="43"/>
      <c r="H314" s="16"/>
      <c r="J314" s="24"/>
      <c r="K314" s="43"/>
      <c r="L314" s="23"/>
      <c r="M314" s="25"/>
      <c r="N314" s="17"/>
      <c r="O314" s="17"/>
    </row>
    <row r="315" spans="1:15" x14ac:dyDescent="0.35">
      <c r="A315" s="22"/>
      <c r="C315" s="23"/>
      <c r="D315" s="17"/>
      <c r="E315" s="23"/>
      <c r="G315" s="43"/>
      <c r="H315" s="16"/>
      <c r="J315" s="24"/>
      <c r="K315" s="43"/>
      <c r="L315" s="23"/>
      <c r="M315" s="25"/>
      <c r="N315" s="17"/>
      <c r="O315" s="17"/>
    </row>
    <row r="316" spans="1:15" x14ac:dyDescent="0.35">
      <c r="A316" s="22"/>
      <c r="C316" s="23"/>
      <c r="D316" s="17"/>
      <c r="E316" s="23"/>
      <c r="G316" s="43"/>
      <c r="H316" s="16"/>
      <c r="J316" s="24"/>
      <c r="K316" s="43"/>
      <c r="L316" s="23"/>
      <c r="M316" s="25"/>
      <c r="N316" s="17"/>
      <c r="O316" s="17"/>
    </row>
    <row r="317" spans="1:15" x14ac:dyDescent="0.35">
      <c r="A317" s="22"/>
      <c r="C317" s="23"/>
      <c r="D317" s="17"/>
      <c r="E317" s="23"/>
      <c r="G317" s="43"/>
      <c r="H317" s="16"/>
      <c r="J317" s="24"/>
      <c r="K317" s="43"/>
      <c r="L317" s="23"/>
      <c r="M317" s="25"/>
      <c r="N317" s="17"/>
      <c r="O317" s="17"/>
    </row>
    <row r="318" spans="1:15" x14ac:dyDescent="0.35">
      <c r="A318" s="22"/>
      <c r="C318" s="23"/>
      <c r="D318" s="17"/>
      <c r="E318" s="23"/>
      <c r="G318" s="43"/>
      <c r="H318" s="16"/>
      <c r="J318" s="24"/>
      <c r="K318" s="43"/>
      <c r="L318" s="23"/>
      <c r="M318" s="25"/>
      <c r="N318" s="17"/>
      <c r="O318" s="17"/>
    </row>
    <row r="319" spans="1:15" x14ac:dyDescent="0.35">
      <c r="A319" s="22"/>
      <c r="C319" s="23"/>
      <c r="D319" s="17"/>
      <c r="E319" s="23"/>
      <c r="G319" s="43"/>
      <c r="H319" s="16"/>
      <c r="J319" s="24"/>
      <c r="K319" s="43"/>
      <c r="L319" s="23"/>
      <c r="M319" s="25"/>
      <c r="N319" s="17"/>
      <c r="O319" s="17"/>
    </row>
    <row r="320" spans="1:15" x14ac:dyDescent="0.35">
      <c r="A320" s="22"/>
      <c r="C320" s="23"/>
      <c r="D320" s="17"/>
      <c r="E320" s="23"/>
      <c r="G320" s="43"/>
      <c r="H320" s="16"/>
      <c r="J320" s="24"/>
      <c r="K320" s="43"/>
      <c r="L320" s="23"/>
      <c r="M320" s="25"/>
      <c r="N320" s="17"/>
      <c r="O320" s="17"/>
    </row>
    <row r="321" spans="1:15" x14ac:dyDescent="0.35">
      <c r="A321" s="22"/>
      <c r="C321" s="23"/>
      <c r="D321" s="17"/>
      <c r="E321" s="23"/>
      <c r="G321" s="43"/>
      <c r="H321" s="16"/>
      <c r="J321" s="24"/>
      <c r="K321" s="43"/>
      <c r="L321" s="23"/>
      <c r="M321" s="25"/>
      <c r="N321" s="17"/>
      <c r="O321" s="17"/>
    </row>
    <row r="322" spans="1:15" x14ac:dyDescent="0.35">
      <c r="A322" s="22"/>
      <c r="C322" s="23"/>
      <c r="D322" s="17"/>
      <c r="E322" s="23"/>
      <c r="G322" s="43"/>
      <c r="H322" s="16"/>
      <c r="J322" s="24"/>
      <c r="K322" s="43"/>
      <c r="L322" s="23"/>
      <c r="M322" s="25"/>
      <c r="N322" s="17"/>
      <c r="O322" s="17"/>
    </row>
    <row r="323" spans="1:15" x14ac:dyDescent="0.35">
      <c r="A323" s="22"/>
      <c r="C323" s="23"/>
      <c r="D323" s="17"/>
      <c r="E323" s="23"/>
      <c r="G323" s="43"/>
      <c r="H323" s="16"/>
      <c r="J323" s="24"/>
      <c r="K323" s="43"/>
      <c r="L323" s="23"/>
      <c r="M323" s="25"/>
      <c r="N323" s="17"/>
      <c r="O323" s="17"/>
    </row>
    <row r="324" spans="1:15" x14ac:dyDescent="0.35">
      <c r="A324" s="22"/>
      <c r="C324" s="23"/>
      <c r="D324" s="17"/>
      <c r="E324" s="23"/>
      <c r="G324" s="43"/>
      <c r="H324" s="16"/>
      <c r="J324" s="24"/>
      <c r="K324" s="43"/>
      <c r="L324" s="23"/>
      <c r="M324" s="25"/>
      <c r="N324" s="17"/>
      <c r="O324" s="17"/>
    </row>
    <row r="325" spans="1:15" x14ac:dyDescent="0.35">
      <c r="A325" s="22"/>
      <c r="C325" s="23"/>
      <c r="D325" s="17"/>
      <c r="E325" s="23"/>
      <c r="G325" s="43"/>
      <c r="H325" s="16"/>
      <c r="J325" s="24"/>
      <c r="K325" s="43"/>
      <c r="L325" s="23"/>
      <c r="M325" s="25"/>
      <c r="N325" s="17"/>
      <c r="O325" s="17"/>
    </row>
    <row r="326" spans="1:15" x14ac:dyDescent="0.35">
      <c r="A326" s="22"/>
      <c r="C326" s="23"/>
      <c r="D326" s="17"/>
      <c r="E326" s="23"/>
      <c r="G326" s="43"/>
      <c r="H326" s="16"/>
      <c r="J326" s="24"/>
      <c r="K326" s="43"/>
      <c r="L326" s="23"/>
      <c r="M326" s="25"/>
      <c r="N326" s="17"/>
      <c r="O326" s="17"/>
    </row>
    <row r="327" spans="1:15" x14ac:dyDescent="0.35">
      <c r="A327" s="22"/>
      <c r="C327" s="23"/>
      <c r="D327" s="17"/>
      <c r="E327" s="23"/>
      <c r="G327" s="43"/>
      <c r="H327" s="16"/>
      <c r="J327" s="24"/>
      <c r="K327" s="43"/>
      <c r="L327" s="23"/>
      <c r="M327" s="25"/>
      <c r="N327" s="17"/>
      <c r="O327" s="17"/>
    </row>
    <row r="328" spans="1:15" x14ac:dyDescent="0.35">
      <c r="A328" s="22"/>
      <c r="C328" s="23"/>
      <c r="D328" s="17"/>
      <c r="E328" s="23"/>
      <c r="G328" s="43"/>
      <c r="H328" s="16"/>
      <c r="J328" s="24"/>
      <c r="K328" s="43"/>
      <c r="L328" s="23"/>
      <c r="M328" s="25"/>
      <c r="N328" s="17"/>
      <c r="O328" s="17"/>
    </row>
    <row r="329" spans="1:15" x14ac:dyDescent="0.35">
      <c r="A329" s="22"/>
      <c r="C329" s="23"/>
      <c r="D329" s="17"/>
      <c r="E329" s="23"/>
      <c r="G329" s="43"/>
      <c r="H329" s="16"/>
      <c r="J329" s="24"/>
      <c r="K329" s="43"/>
      <c r="L329" s="23"/>
      <c r="M329" s="25"/>
      <c r="N329" s="17"/>
      <c r="O329" s="17"/>
    </row>
    <row r="330" spans="1:15" x14ac:dyDescent="0.35">
      <c r="A330" s="22"/>
      <c r="C330" s="23"/>
      <c r="D330" s="17"/>
      <c r="E330" s="23"/>
      <c r="G330" s="43"/>
      <c r="H330" s="16"/>
      <c r="J330" s="24"/>
      <c r="K330" s="43"/>
      <c r="L330" s="23"/>
      <c r="M330" s="25"/>
      <c r="N330" s="17"/>
      <c r="O330" s="17"/>
    </row>
    <row r="331" spans="1:15" x14ac:dyDescent="0.35">
      <c r="A331" s="22"/>
      <c r="C331" s="23"/>
      <c r="D331" s="17"/>
      <c r="E331" s="23"/>
      <c r="G331" s="43"/>
      <c r="H331" s="16"/>
      <c r="J331" s="24"/>
      <c r="K331" s="43"/>
      <c r="L331" s="23"/>
      <c r="M331" s="25"/>
      <c r="N331" s="17"/>
      <c r="O331" s="17"/>
    </row>
    <row r="332" spans="1:15" x14ac:dyDescent="0.35">
      <c r="A332" s="22"/>
      <c r="C332" s="23"/>
      <c r="D332" s="17"/>
      <c r="E332" s="23"/>
      <c r="G332" s="43"/>
      <c r="H332" s="16"/>
      <c r="J332" s="24"/>
      <c r="K332" s="43"/>
      <c r="L332" s="23"/>
      <c r="M332" s="25"/>
      <c r="N332" s="17"/>
      <c r="O332" s="17"/>
    </row>
    <row r="333" spans="1:15" x14ac:dyDescent="0.35">
      <c r="A333" s="22"/>
      <c r="C333" s="23"/>
      <c r="D333" s="17"/>
      <c r="E333" s="23"/>
      <c r="G333" s="43"/>
      <c r="H333" s="16"/>
      <c r="J333" s="24"/>
      <c r="K333" s="43"/>
      <c r="L333" s="23"/>
      <c r="M333" s="25"/>
      <c r="N333" s="17"/>
      <c r="O333" s="17"/>
    </row>
    <row r="334" spans="1:15" x14ac:dyDescent="0.35">
      <c r="A334" s="22"/>
      <c r="C334" s="23"/>
      <c r="D334" s="17"/>
      <c r="E334" s="23"/>
      <c r="G334" s="43"/>
      <c r="H334" s="16"/>
      <c r="J334" s="24"/>
      <c r="K334" s="43"/>
      <c r="L334" s="23"/>
      <c r="M334" s="25"/>
      <c r="N334" s="17"/>
      <c r="O334" s="17"/>
    </row>
    <row r="335" spans="1:15" x14ac:dyDescent="0.35">
      <c r="A335" s="22"/>
      <c r="C335" s="23"/>
      <c r="D335" s="17"/>
      <c r="E335" s="23"/>
      <c r="G335" s="43"/>
      <c r="H335" s="16"/>
      <c r="J335" s="24"/>
      <c r="K335" s="43"/>
      <c r="L335" s="23"/>
      <c r="M335" s="25"/>
      <c r="N335" s="17"/>
      <c r="O335" s="17"/>
    </row>
    <row r="336" spans="1:15" x14ac:dyDescent="0.35">
      <c r="A336" s="22"/>
      <c r="C336" s="23"/>
      <c r="D336" s="17"/>
      <c r="E336" s="23"/>
      <c r="G336" s="43"/>
      <c r="H336" s="16"/>
      <c r="J336" s="24"/>
      <c r="K336" s="43"/>
      <c r="L336" s="23"/>
      <c r="M336" s="25"/>
      <c r="N336" s="17"/>
      <c r="O336" s="17"/>
    </row>
    <row r="337" spans="1:15" x14ac:dyDescent="0.35">
      <c r="A337" s="22"/>
      <c r="C337" s="23"/>
      <c r="D337" s="17"/>
      <c r="E337" s="23"/>
      <c r="G337" s="43"/>
      <c r="H337" s="16"/>
      <c r="J337" s="24"/>
      <c r="K337" s="43"/>
      <c r="L337" s="23"/>
      <c r="M337" s="25"/>
      <c r="N337" s="17"/>
      <c r="O337" s="17"/>
    </row>
    <row r="338" spans="1:15" x14ac:dyDescent="0.35">
      <c r="A338" s="22"/>
      <c r="C338" s="23"/>
      <c r="D338" s="17"/>
      <c r="E338" s="23"/>
      <c r="G338" s="43"/>
      <c r="H338" s="16"/>
      <c r="J338" s="24"/>
      <c r="K338" s="43"/>
      <c r="L338" s="23"/>
      <c r="M338" s="25"/>
      <c r="N338" s="17"/>
      <c r="O338" s="17"/>
    </row>
    <row r="339" spans="1:15" x14ac:dyDescent="0.35">
      <c r="A339" s="22"/>
      <c r="C339" s="23"/>
      <c r="D339" s="17"/>
      <c r="E339" s="23"/>
      <c r="G339" s="43"/>
      <c r="H339" s="16"/>
      <c r="J339" s="24"/>
      <c r="K339" s="43"/>
      <c r="L339" s="23"/>
      <c r="M339" s="25"/>
      <c r="N339" s="17"/>
      <c r="O339" s="17"/>
    </row>
    <row r="340" spans="1:15" x14ac:dyDescent="0.35">
      <c r="A340" s="22"/>
      <c r="C340" s="23"/>
      <c r="D340" s="17"/>
      <c r="E340" s="23"/>
      <c r="G340" s="43"/>
      <c r="H340" s="16"/>
      <c r="J340" s="24"/>
      <c r="K340" s="43"/>
      <c r="L340" s="23"/>
      <c r="M340" s="25"/>
      <c r="N340" s="17"/>
      <c r="O340" s="17"/>
    </row>
    <row r="341" spans="1:15" x14ac:dyDescent="0.35">
      <c r="A341" s="22"/>
      <c r="C341" s="23"/>
      <c r="D341" s="17"/>
      <c r="E341" s="23"/>
      <c r="G341" s="43"/>
      <c r="H341" s="16"/>
      <c r="J341" s="24"/>
      <c r="K341" s="43"/>
      <c r="L341" s="23"/>
      <c r="M341" s="25"/>
      <c r="N341" s="17"/>
      <c r="O341" s="17"/>
    </row>
    <row r="342" spans="1:15" x14ac:dyDescent="0.35">
      <c r="A342" s="22"/>
      <c r="C342" s="23"/>
      <c r="D342" s="17"/>
      <c r="E342" s="23"/>
      <c r="G342" s="43"/>
      <c r="H342" s="16"/>
      <c r="J342" s="24"/>
      <c r="K342" s="43"/>
      <c r="L342" s="23"/>
      <c r="M342" s="25"/>
      <c r="N342" s="17"/>
      <c r="O342" s="17"/>
    </row>
    <row r="343" spans="1:15" x14ac:dyDescent="0.35">
      <c r="A343" s="22"/>
      <c r="C343" s="23"/>
      <c r="D343" s="17"/>
      <c r="E343" s="23"/>
      <c r="G343" s="43"/>
      <c r="H343" s="16"/>
      <c r="J343" s="24"/>
      <c r="K343" s="43"/>
      <c r="L343" s="23"/>
      <c r="M343" s="25"/>
      <c r="N343" s="17"/>
      <c r="O343" s="17"/>
    </row>
    <row r="344" spans="1:15" x14ac:dyDescent="0.35">
      <c r="A344" s="22"/>
      <c r="C344" s="23"/>
      <c r="D344" s="17"/>
      <c r="E344" s="23"/>
      <c r="G344" s="43"/>
      <c r="H344" s="16"/>
      <c r="J344" s="24"/>
      <c r="K344" s="43"/>
      <c r="L344" s="23"/>
      <c r="M344" s="25"/>
      <c r="N344" s="17"/>
      <c r="O344" s="17"/>
    </row>
    <row r="345" spans="1:15" x14ac:dyDescent="0.35">
      <c r="A345" s="22"/>
      <c r="C345" s="23"/>
      <c r="D345" s="17"/>
      <c r="E345" s="23"/>
      <c r="G345" s="43"/>
      <c r="H345" s="16"/>
      <c r="J345" s="24"/>
      <c r="K345" s="43"/>
      <c r="L345" s="23"/>
      <c r="M345" s="25"/>
      <c r="N345" s="17"/>
      <c r="O345" s="17"/>
    </row>
    <row r="346" spans="1:15" x14ac:dyDescent="0.35">
      <c r="A346" s="22"/>
      <c r="C346" s="23"/>
      <c r="D346" s="17"/>
      <c r="E346" s="23"/>
      <c r="G346" s="43"/>
      <c r="H346" s="16"/>
      <c r="J346" s="24"/>
      <c r="K346" s="43"/>
      <c r="L346" s="23"/>
      <c r="M346" s="25"/>
      <c r="N346" s="17"/>
      <c r="O346" s="17"/>
    </row>
    <row r="347" spans="1:15" x14ac:dyDescent="0.35">
      <c r="A347" s="22"/>
      <c r="C347" s="23"/>
      <c r="D347" s="17"/>
      <c r="E347" s="23"/>
      <c r="G347" s="43"/>
      <c r="H347" s="16"/>
      <c r="J347" s="24"/>
      <c r="K347" s="43"/>
      <c r="L347" s="23"/>
      <c r="M347" s="25"/>
      <c r="N347" s="17"/>
      <c r="O347" s="17"/>
    </row>
    <row r="348" spans="1:15" x14ac:dyDescent="0.35">
      <c r="A348" s="22"/>
      <c r="C348" s="23"/>
      <c r="D348" s="17"/>
      <c r="E348" s="23"/>
      <c r="G348" s="43"/>
      <c r="H348" s="16"/>
      <c r="J348" s="24"/>
      <c r="K348" s="43"/>
      <c r="L348" s="23"/>
      <c r="M348" s="25"/>
      <c r="N348" s="17"/>
      <c r="O348" s="17"/>
    </row>
    <row r="349" spans="1:15" x14ac:dyDescent="0.35">
      <c r="A349" s="22"/>
      <c r="C349" s="23"/>
      <c r="D349" s="17"/>
      <c r="E349" s="23"/>
      <c r="G349" s="43"/>
      <c r="H349" s="16"/>
      <c r="J349" s="24"/>
      <c r="K349" s="43"/>
      <c r="L349" s="23"/>
      <c r="M349" s="25"/>
      <c r="N349" s="17"/>
      <c r="O349" s="17"/>
    </row>
    <row r="350" spans="1:15" x14ac:dyDescent="0.35">
      <c r="A350" s="22"/>
      <c r="C350" s="23"/>
      <c r="D350" s="17"/>
      <c r="E350" s="23"/>
      <c r="G350" s="43"/>
      <c r="H350" s="16"/>
      <c r="J350" s="24"/>
      <c r="K350" s="43"/>
      <c r="L350" s="23"/>
      <c r="M350" s="25"/>
      <c r="N350" s="17"/>
      <c r="O350" s="17"/>
    </row>
    <row r="351" spans="1:15" x14ac:dyDescent="0.35">
      <c r="A351" s="22"/>
      <c r="C351" s="23"/>
      <c r="D351" s="17"/>
      <c r="E351" s="23"/>
      <c r="G351" s="43"/>
      <c r="H351" s="16"/>
      <c r="J351" s="24"/>
      <c r="K351" s="43"/>
      <c r="L351" s="23"/>
      <c r="M351" s="25"/>
      <c r="N351" s="17"/>
      <c r="O351" s="17"/>
    </row>
    <row r="352" spans="1:15" x14ac:dyDescent="0.35">
      <c r="A352" s="22"/>
      <c r="C352" s="23"/>
      <c r="D352" s="17"/>
      <c r="E352" s="23"/>
      <c r="G352" s="43"/>
      <c r="H352" s="16"/>
      <c r="J352" s="24"/>
      <c r="K352" s="43"/>
      <c r="L352" s="23"/>
      <c r="M352" s="25"/>
      <c r="N352" s="17"/>
      <c r="O352" s="17"/>
    </row>
    <row r="353" spans="1:15" x14ac:dyDescent="0.35">
      <c r="A353" s="22"/>
      <c r="C353" s="23"/>
      <c r="D353" s="17"/>
      <c r="E353" s="23"/>
      <c r="G353" s="43"/>
      <c r="H353" s="16"/>
      <c r="J353" s="24"/>
      <c r="K353" s="43"/>
      <c r="L353" s="23"/>
      <c r="M353" s="25"/>
      <c r="N353" s="17"/>
      <c r="O353" s="17"/>
    </row>
    <row r="354" spans="1:15" x14ac:dyDescent="0.35">
      <c r="A354" s="22"/>
      <c r="C354" s="23"/>
      <c r="D354" s="17"/>
      <c r="E354" s="23"/>
      <c r="G354" s="43"/>
      <c r="H354" s="16"/>
      <c r="J354" s="24"/>
      <c r="K354" s="43"/>
      <c r="L354" s="23"/>
      <c r="M354" s="25"/>
      <c r="N354" s="17"/>
      <c r="O354" s="17"/>
    </row>
    <row r="355" spans="1:15" x14ac:dyDescent="0.35">
      <c r="A355" s="22"/>
      <c r="C355" s="23"/>
      <c r="D355" s="17"/>
      <c r="E355" s="23"/>
      <c r="G355" s="43"/>
      <c r="H355" s="16"/>
      <c r="J355" s="24"/>
      <c r="K355" s="43"/>
      <c r="L355" s="23"/>
      <c r="M355" s="25"/>
      <c r="N355" s="17"/>
      <c r="O355" s="17"/>
    </row>
    <row r="356" spans="1:15" x14ac:dyDescent="0.35">
      <c r="A356" s="22"/>
      <c r="C356" s="23"/>
      <c r="D356" s="17"/>
      <c r="E356" s="23"/>
      <c r="G356" s="43"/>
      <c r="H356" s="16"/>
      <c r="J356" s="24"/>
      <c r="K356" s="43"/>
      <c r="L356" s="23"/>
      <c r="M356" s="25"/>
      <c r="N356" s="17"/>
      <c r="O356" s="17"/>
    </row>
    <row r="357" spans="1:15" x14ac:dyDescent="0.35">
      <c r="A357" s="22"/>
      <c r="C357" s="23"/>
      <c r="D357" s="17"/>
      <c r="E357" s="23"/>
      <c r="G357" s="43"/>
      <c r="H357" s="16"/>
      <c r="J357" s="24"/>
      <c r="K357" s="43"/>
      <c r="L357" s="23"/>
      <c r="M357" s="25"/>
      <c r="N357" s="17"/>
      <c r="O357" s="17"/>
    </row>
    <row r="358" spans="1:15" x14ac:dyDescent="0.35">
      <c r="A358" s="22"/>
      <c r="C358" s="23"/>
      <c r="D358" s="17"/>
      <c r="E358" s="23"/>
      <c r="G358" s="43"/>
      <c r="H358" s="16"/>
      <c r="J358" s="24"/>
      <c r="K358" s="43"/>
      <c r="L358" s="23"/>
      <c r="M358" s="25"/>
      <c r="N358" s="17"/>
      <c r="O358" s="17"/>
    </row>
    <row r="359" spans="1:15" x14ac:dyDescent="0.35">
      <c r="A359" s="22"/>
      <c r="C359" s="23"/>
      <c r="D359" s="17"/>
      <c r="E359" s="23"/>
      <c r="G359" s="43"/>
      <c r="H359" s="16"/>
      <c r="J359" s="24"/>
      <c r="K359" s="43"/>
      <c r="L359" s="23"/>
      <c r="M359" s="25"/>
      <c r="N359" s="17"/>
      <c r="O359" s="17"/>
    </row>
    <row r="360" spans="1:15" x14ac:dyDescent="0.35">
      <c r="A360" s="22"/>
      <c r="C360" s="23"/>
      <c r="D360" s="17"/>
      <c r="E360" s="23"/>
      <c r="G360" s="43"/>
      <c r="H360" s="16"/>
      <c r="J360" s="24"/>
      <c r="K360" s="43"/>
      <c r="L360" s="23"/>
      <c r="M360" s="25"/>
      <c r="N360" s="17"/>
      <c r="O360" s="17"/>
    </row>
    <row r="361" spans="1:15" x14ac:dyDescent="0.35">
      <c r="A361" s="22"/>
      <c r="C361" s="23"/>
      <c r="D361" s="17"/>
      <c r="E361" s="23"/>
      <c r="G361" s="43"/>
      <c r="H361" s="16"/>
      <c r="J361" s="24"/>
      <c r="K361" s="43"/>
      <c r="L361" s="23"/>
      <c r="M361" s="25"/>
      <c r="N361" s="17"/>
      <c r="O361" s="17"/>
    </row>
    <row r="362" spans="1:15" x14ac:dyDescent="0.35">
      <c r="A362" s="22"/>
      <c r="C362" s="23"/>
      <c r="D362" s="17"/>
      <c r="E362" s="23"/>
      <c r="G362" s="43"/>
      <c r="H362" s="16"/>
      <c r="J362" s="24"/>
      <c r="K362" s="43"/>
      <c r="L362" s="23"/>
      <c r="M362" s="25"/>
      <c r="N362" s="17"/>
      <c r="O362" s="17"/>
    </row>
    <row r="363" spans="1:15" x14ac:dyDescent="0.35">
      <c r="A363" s="22"/>
      <c r="C363" s="23"/>
      <c r="D363" s="17"/>
      <c r="E363" s="23"/>
      <c r="G363" s="43"/>
      <c r="H363" s="16"/>
      <c r="J363" s="24"/>
      <c r="K363" s="43"/>
      <c r="L363" s="23"/>
      <c r="M363" s="25"/>
      <c r="N363" s="17"/>
      <c r="O363" s="17"/>
    </row>
    <row r="364" spans="1:15" x14ac:dyDescent="0.35">
      <c r="A364" s="22"/>
      <c r="C364" s="23"/>
      <c r="D364" s="17"/>
      <c r="E364" s="23"/>
      <c r="G364" s="43"/>
      <c r="H364" s="16"/>
      <c r="J364" s="24"/>
      <c r="K364" s="43"/>
      <c r="L364" s="23"/>
      <c r="M364" s="25"/>
      <c r="N364" s="17"/>
      <c r="O364" s="17"/>
    </row>
    <row r="365" spans="1:15" x14ac:dyDescent="0.35">
      <c r="A365" s="22"/>
      <c r="C365" s="23"/>
      <c r="D365" s="17"/>
      <c r="E365" s="23"/>
      <c r="G365" s="43"/>
      <c r="H365" s="16"/>
      <c r="J365" s="24"/>
      <c r="K365" s="43"/>
      <c r="L365" s="23"/>
      <c r="M365" s="25"/>
      <c r="N365" s="17"/>
      <c r="O365" s="17"/>
    </row>
    <row r="366" spans="1:15" x14ac:dyDescent="0.35">
      <c r="A366" s="22"/>
      <c r="C366" s="23"/>
      <c r="D366" s="17"/>
      <c r="E366" s="23"/>
      <c r="G366" s="43"/>
      <c r="H366" s="16"/>
      <c r="J366" s="24"/>
      <c r="K366" s="43"/>
      <c r="L366" s="23"/>
      <c r="M366" s="25"/>
      <c r="N366" s="17"/>
      <c r="O366" s="17"/>
    </row>
    <row r="367" spans="1:15" x14ac:dyDescent="0.35">
      <c r="A367" s="22"/>
      <c r="C367" s="23"/>
      <c r="D367" s="17"/>
      <c r="E367" s="23"/>
      <c r="G367" s="43"/>
      <c r="H367" s="16"/>
      <c r="J367" s="24"/>
      <c r="K367" s="43"/>
      <c r="L367" s="23"/>
      <c r="M367" s="25"/>
      <c r="N367" s="17"/>
      <c r="O367" s="17"/>
    </row>
    <row r="368" spans="1:15" x14ac:dyDescent="0.35">
      <c r="A368" s="22"/>
      <c r="C368" s="23"/>
      <c r="D368" s="17"/>
      <c r="E368" s="23"/>
      <c r="G368" s="43"/>
      <c r="H368" s="16"/>
      <c r="J368" s="24"/>
      <c r="K368" s="43"/>
      <c r="L368" s="23"/>
      <c r="M368" s="25"/>
      <c r="N368" s="17"/>
      <c r="O368" s="17"/>
    </row>
    <row r="369" spans="1:15" x14ac:dyDescent="0.35">
      <c r="A369" s="22"/>
      <c r="C369" s="23"/>
      <c r="D369" s="17"/>
      <c r="E369" s="23"/>
      <c r="G369" s="43"/>
      <c r="H369" s="16"/>
      <c r="J369" s="24"/>
      <c r="K369" s="43"/>
      <c r="L369" s="23"/>
      <c r="M369" s="25"/>
      <c r="N369" s="17"/>
      <c r="O369" s="17"/>
    </row>
    <row r="370" spans="1:15" x14ac:dyDescent="0.35">
      <c r="A370" s="22"/>
      <c r="C370" s="23"/>
      <c r="D370" s="17"/>
      <c r="E370" s="23"/>
      <c r="G370" s="43"/>
      <c r="H370" s="16"/>
      <c r="J370" s="24"/>
      <c r="K370" s="43"/>
      <c r="L370" s="23"/>
      <c r="M370" s="25"/>
      <c r="N370" s="17"/>
      <c r="O370" s="17"/>
    </row>
    <row r="371" spans="1:15" x14ac:dyDescent="0.35">
      <c r="A371" s="22"/>
      <c r="C371" s="23"/>
      <c r="D371" s="17"/>
      <c r="E371" s="23"/>
      <c r="G371" s="43"/>
      <c r="H371" s="16"/>
      <c r="J371" s="24"/>
      <c r="K371" s="43"/>
      <c r="L371" s="23"/>
      <c r="M371" s="25"/>
      <c r="N371" s="17"/>
      <c r="O371" s="17"/>
    </row>
    <row r="372" spans="1:15" x14ac:dyDescent="0.35">
      <c r="A372" s="22"/>
      <c r="C372" s="23"/>
      <c r="D372" s="17"/>
      <c r="E372" s="23"/>
      <c r="G372" s="43"/>
      <c r="H372" s="16"/>
      <c r="J372" s="24"/>
      <c r="K372" s="43"/>
      <c r="L372" s="23"/>
      <c r="M372" s="25"/>
      <c r="N372" s="17"/>
      <c r="O372" s="17"/>
    </row>
    <row r="373" spans="1:15" x14ac:dyDescent="0.35">
      <c r="A373" s="22"/>
      <c r="C373" s="23"/>
      <c r="D373" s="17"/>
      <c r="E373" s="23"/>
      <c r="G373" s="43"/>
      <c r="H373" s="16"/>
      <c r="J373" s="24"/>
      <c r="K373" s="43"/>
      <c r="L373" s="23"/>
      <c r="M373" s="25"/>
      <c r="N373" s="17"/>
      <c r="O373" s="17"/>
    </row>
    <row r="374" spans="1:15" x14ac:dyDescent="0.35">
      <c r="A374" s="22"/>
      <c r="C374" s="23"/>
      <c r="D374" s="17"/>
      <c r="E374" s="23"/>
      <c r="G374" s="43"/>
      <c r="H374" s="16"/>
      <c r="J374" s="24"/>
      <c r="K374" s="43"/>
      <c r="L374" s="23"/>
      <c r="M374" s="25"/>
      <c r="N374" s="17"/>
      <c r="O374" s="17"/>
    </row>
    <row r="375" spans="1:15" x14ac:dyDescent="0.35">
      <c r="A375" s="22"/>
      <c r="C375" s="23"/>
      <c r="D375" s="17"/>
      <c r="E375" s="23"/>
      <c r="G375" s="43"/>
      <c r="H375" s="16"/>
      <c r="J375" s="24"/>
      <c r="K375" s="43"/>
      <c r="L375" s="23"/>
      <c r="M375" s="25"/>
      <c r="N375" s="17"/>
      <c r="O375" s="17"/>
    </row>
    <row r="376" spans="1:15" x14ac:dyDescent="0.35">
      <c r="A376" s="22"/>
      <c r="C376" s="23"/>
      <c r="D376" s="17"/>
      <c r="E376" s="23"/>
      <c r="G376" s="43"/>
      <c r="H376" s="16"/>
      <c r="J376" s="24"/>
      <c r="K376" s="43"/>
      <c r="L376" s="23"/>
      <c r="M376" s="25"/>
      <c r="N376" s="17"/>
      <c r="O376" s="17"/>
    </row>
    <row r="377" spans="1:15" x14ac:dyDescent="0.35">
      <c r="A377" s="22"/>
      <c r="C377" s="23"/>
      <c r="D377" s="17"/>
      <c r="E377" s="23"/>
      <c r="G377" s="43"/>
      <c r="H377" s="16"/>
      <c r="J377" s="24"/>
      <c r="K377" s="43"/>
      <c r="L377" s="23"/>
      <c r="M377" s="25"/>
      <c r="N377" s="17"/>
      <c r="O377" s="17"/>
    </row>
    <row r="378" spans="1:15" x14ac:dyDescent="0.35">
      <c r="A378" s="22"/>
      <c r="C378" s="23"/>
      <c r="D378" s="17"/>
      <c r="E378" s="23"/>
      <c r="G378" s="43"/>
      <c r="H378" s="16"/>
      <c r="J378" s="24"/>
      <c r="K378" s="43"/>
      <c r="L378" s="23"/>
      <c r="M378" s="25"/>
      <c r="N378" s="17"/>
      <c r="O378" s="17"/>
    </row>
    <row r="379" spans="1:15" x14ac:dyDescent="0.35">
      <c r="A379" s="22"/>
      <c r="C379" s="23"/>
      <c r="D379" s="17"/>
      <c r="E379" s="23"/>
      <c r="G379" s="43"/>
      <c r="H379" s="16"/>
      <c r="J379" s="24"/>
      <c r="K379" s="43"/>
      <c r="L379" s="23"/>
      <c r="M379" s="25"/>
      <c r="N379" s="17"/>
      <c r="O379" s="17"/>
    </row>
    <row r="380" spans="1:15" x14ac:dyDescent="0.35">
      <c r="A380" s="22"/>
      <c r="C380" s="23"/>
      <c r="D380" s="17"/>
      <c r="E380" s="23"/>
      <c r="G380" s="43"/>
      <c r="H380" s="16"/>
      <c r="J380" s="24"/>
      <c r="K380" s="43"/>
      <c r="L380" s="23"/>
      <c r="M380" s="25"/>
      <c r="N380" s="17"/>
      <c r="O380" s="17"/>
    </row>
    <row r="381" spans="1:15" x14ac:dyDescent="0.35">
      <c r="A381" s="22"/>
      <c r="C381" s="23"/>
      <c r="D381" s="17"/>
      <c r="E381" s="23"/>
      <c r="G381" s="43"/>
      <c r="H381" s="16"/>
      <c r="J381" s="24"/>
      <c r="K381" s="43"/>
      <c r="L381" s="23"/>
      <c r="M381" s="25"/>
      <c r="N381" s="17"/>
      <c r="O381" s="17"/>
    </row>
    <row r="382" spans="1:15" x14ac:dyDescent="0.35">
      <c r="A382" s="22"/>
      <c r="C382" s="23"/>
      <c r="D382" s="17"/>
      <c r="E382" s="23"/>
      <c r="G382" s="43"/>
      <c r="H382" s="16"/>
      <c r="J382" s="24"/>
      <c r="K382" s="43"/>
      <c r="L382" s="23"/>
      <c r="M382" s="25"/>
      <c r="N382" s="17"/>
      <c r="O382" s="17"/>
    </row>
    <row r="383" spans="1:15" x14ac:dyDescent="0.35">
      <c r="A383" s="22"/>
      <c r="C383" s="23"/>
      <c r="D383" s="17"/>
      <c r="E383" s="23"/>
      <c r="G383" s="43"/>
      <c r="H383" s="16"/>
      <c r="J383" s="24"/>
      <c r="K383" s="43"/>
      <c r="L383" s="23"/>
      <c r="M383" s="25"/>
      <c r="N383" s="17"/>
      <c r="O383" s="17"/>
    </row>
    <row r="384" spans="1:15" x14ac:dyDescent="0.35">
      <c r="A384" s="22"/>
      <c r="C384" s="23"/>
      <c r="D384" s="17"/>
      <c r="E384" s="23"/>
      <c r="G384" s="43"/>
      <c r="H384" s="16"/>
      <c r="J384" s="24"/>
      <c r="K384" s="43"/>
      <c r="L384" s="23"/>
      <c r="M384" s="25"/>
      <c r="N384" s="17"/>
      <c r="O384" s="17"/>
    </row>
    <row r="385" spans="1:15" x14ac:dyDescent="0.35">
      <c r="A385" s="22"/>
      <c r="C385" s="23"/>
      <c r="D385" s="17"/>
      <c r="E385" s="23"/>
      <c r="G385" s="43"/>
      <c r="H385" s="16"/>
      <c r="J385" s="24"/>
      <c r="K385" s="43"/>
      <c r="L385" s="23"/>
      <c r="M385" s="25"/>
      <c r="N385" s="17"/>
      <c r="O385" s="17"/>
    </row>
    <row r="386" spans="1:15" x14ac:dyDescent="0.35">
      <c r="A386" s="22"/>
      <c r="C386" s="23"/>
      <c r="D386" s="17"/>
      <c r="E386" s="23"/>
      <c r="G386" s="43"/>
      <c r="H386" s="16"/>
      <c r="J386" s="24"/>
      <c r="K386" s="43"/>
      <c r="L386" s="23"/>
      <c r="M386" s="25"/>
      <c r="N386" s="17"/>
      <c r="O386" s="17"/>
    </row>
    <row r="387" spans="1:15" x14ac:dyDescent="0.35">
      <c r="A387" s="22"/>
      <c r="C387" s="23"/>
      <c r="D387" s="17"/>
      <c r="E387" s="23"/>
      <c r="G387" s="43"/>
      <c r="H387" s="16"/>
      <c r="J387" s="24"/>
      <c r="K387" s="43"/>
      <c r="L387" s="23"/>
      <c r="M387" s="25"/>
      <c r="N387" s="17"/>
      <c r="O387" s="17"/>
    </row>
    <row r="388" spans="1:15" x14ac:dyDescent="0.35">
      <c r="A388" s="22"/>
      <c r="C388" s="23"/>
      <c r="D388" s="17"/>
      <c r="E388" s="23"/>
      <c r="G388" s="43"/>
      <c r="H388" s="16"/>
      <c r="J388" s="24"/>
      <c r="K388" s="43"/>
      <c r="L388" s="23"/>
      <c r="M388" s="25"/>
      <c r="N388" s="17"/>
      <c r="O388" s="17"/>
    </row>
    <row r="389" spans="1:15" x14ac:dyDescent="0.35">
      <c r="A389" s="22"/>
      <c r="C389" s="23"/>
      <c r="D389" s="17"/>
      <c r="E389" s="23"/>
      <c r="G389" s="43"/>
      <c r="H389" s="16"/>
      <c r="J389" s="24"/>
      <c r="K389" s="43"/>
      <c r="L389" s="23"/>
      <c r="M389" s="25"/>
      <c r="N389" s="17"/>
      <c r="O389" s="17"/>
    </row>
    <row r="390" spans="1:15" x14ac:dyDescent="0.35">
      <c r="A390" s="22"/>
      <c r="C390" s="23"/>
      <c r="D390" s="17"/>
      <c r="E390" s="23"/>
      <c r="G390" s="43"/>
      <c r="H390" s="16"/>
      <c r="J390" s="24"/>
      <c r="K390" s="43"/>
      <c r="L390" s="23"/>
      <c r="M390" s="25"/>
      <c r="N390" s="17"/>
      <c r="O390" s="17"/>
    </row>
    <row r="391" spans="1:15" x14ac:dyDescent="0.35">
      <c r="A391" s="22"/>
      <c r="C391" s="23"/>
      <c r="D391" s="17"/>
      <c r="E391" s="23"/>
      <c r="G391" s="43"/>
      <c r="H391" s="16"/>
      <c r="J391" s="24"/>
      <c r="K391" s="43"/>
      <c r="L391" s="23"/>
      <c r="M391" s="25"/>
      <c r="N391" s="17"/>
      <c r="O391" s="17"/>
    </row>
    <row r="392" spans="1:15" x14ac:dyDescent="0.35">
      <c r="A392" s="22"/>
      <c r="C392" s="23"/>
      <c r="D392" s="17"/>
      <c r="E392" s="23"/>
      <c r="G392" s="43"/>
      <c r="H392" s="16"/>
      <c r="J392" s="24"/>
      <c r="K392" s="43"/>
      <c r="L392" s="23"/>
      <c r="M392" s="25"/>
      <c r="N392" s="17"/>
      <c r="O392" s="17"/>
    </row>
    <row r="393" spans="1:15" x14ac:dyDescent="0.35">
      <c r="A393" s="22"/>
      <c r="C393" s="23"/>
      <c r="D393" s="17"/>
      <c r="E393" s="23"/>
      <c r="G393" s="43"/>
      <c r="H393" s="16"/>
      <c r="J393" s="24"/>
      <c r="K393" s="43"/>
      <c r="L393" s="23"/>
      <c r="M393" s="25"/>
      <c r="N393" s="17"/>
      <c r="O393" s="17"/>
    </row>
    <row r="394" spans="1:15" x14ac:dyDescent="0.35">
      <c r="A394" s="22"/>
      <c r="C394" s="23"/>
      <c r="D394" s="17"/>
      <c r="E394" s="23"/>
      <c r="G394" s="43"/>
      <c r="H394" s="16"/>
      <c r="J394" s="24"/>
      <c r="K394" s="43"/>
      <c r="L394" s="23"/>
      <c r="M394" s="25"/>
      <c r="N394" s="17"/>
      <c r="O394" s="17"/>
    </row>
    <row r="395" spans="1:15" x14ac:dyDescent="0.35">
      <c r="A395" s="22"/>
      <c r="C395" s="23"/>
      <c r="D395" s="17"/>
      <c r="E395" s="23"/>
      <c r="G395" s="43"/>
      <c r="H395" s="16"/>
      <c r="J395" s="24"/>
      <c r="K395" s="43"/>
      <c r="L395" s="23"/>
      <c r="M395" s="25"/>
      <c r="N395" s="17"/>
      <c r="O395" s="17"/>
    </row>
    <row r="396" spans="1:15" x14ac:dyDescent="0.35">
      <c r="A396" s="22"/>
      <c r="C396" s="23"/>
      <c r="D396" s="17"/>
      <c r="E396" s="23"/>
      <c r="G396" s="43"/>
      <c r="H396" s="16"/>
      <c r="J396" s="24"/>
      <c r="K396" s="43"/>
      <c r="L396" s="23"/>
      <c r="M396" s="25"/>
      <c r="N396" s="17"/>
      <c r="O396" s="17"/>
    </row>
    <row r="397" spans="1:15" x14ac:dyDescent="0.35">
      <c r="A397" s="22"/>
      <c r="C397" s="23"/>
      <c r="D397" s="17"/>
      <c r="E397" s="23"/>
      <c r="G397" s="43"/>
      <c r="H397" s="16"/>
      <c r="J397" s="24"/>
      <c r="K397" s="43"/>
      <c r="L397" s="23"/>
      <c r="M397" s="25"/>
      <c r="N397" s="17"/>
      <c r="O397" s="17"/>
    </row>
    <row r="398" spans="1:15" x14ac:dyDescent="0.35">
      <c r="A398" s="22"/>
      <c r="C398" s="23"/>
      <c r="D398" s="17"/>
      <c r="E398" s="23"/>
      <c r="G398" s="43"/>
      <c r="H398" s="16"/>
      <c r="J398" s="24"/>
      <c r="K398" s="43"/>
      <c r="L398" s="23"/>
      <c r="M398" s="25"/>
      <c r="N398" s="17"/>
      <c r="O398" s="17"/>
    </row>
    <row r="399" spans="1:15" x14ac:dyDescent="0.35">
      <c r="A399" s="22"/>
      <c r="C399" s="23"/>
      <c r="D399" s="17"/>
      <c r="E399" s="23"/>
      <c r="G399" s="43"/>
      <c r="H399" s="16"/>
      <c r="J399" s="24"/>
      <c r="K399" s="43"/>
      <c r="L399" s="23"/>
      <c r="M399" s="25"/>
      <c r="N399" s="17"/>
      <c r="O399" s="17"/>
    </row>
    <row r="400" spans="1:15" x14ac:dyDescent="0.35">
      <c r="A400" s="22"/>
      <c r="C400" s="23"/>
      <c r="D400" s="17"/>
      <c r="E400" s="23"/>
      <c r="G400" s="43"/>
      <c r="H400" s="16"/>
      <c r="J400" s="24"/>
      <c r="K400" s="43"/>
      <c r="L400" s="23"/>
      <c r="M400" s="25"/>
      <c r="N400" s="17"/>
      <c r="O400" s="17"/>
    </row>
    <row r="401" spans="1:15" x14ac:dyDescent="0.35">
      <c r="A401" s="22"/>
      <c r="C401" s="23"/>
      <c r="D401" s="17"/>
      <c r="E401" s="23"/>
      <c r="G401" s="43"/>
      <c r="H401" s="16"/>
      <c r="J401" s="24"/>
      <c r="K401" s="43"/>
      <c r="L401" s="23"/>
      <c r="M401" s="25"/>
      <c r="N401" s="17"/>
      <c r="O401" s="17"/>
    </row>
    <row r="402" spans="1:15" x14ac:dyDescent="0.35">
      <c r="A402" s="22"/>
      <c r="C402" s="23"/>
      <c r="D402" s="17"/>
      <c r="E402" s="23"/>
      <c r="G402" s="43"/>
      <c r="H402" s="16"/>
      <c r="J402" s="24"/>
      <c r="K402" s="43"/>
      <c r="L402" s="23"/>
      <c r="M402" s="25"/>
      <c r="N402" s="17"/>
      <c r="O402" s="17"/>
    </row>
    <row r="403" spans="1:15" x14ac:dyDescent="0.35">
      <c r="A403" s="22"/>
      <c r="C403" s="23"/>
      <c r="D403" s="17"/>
      <c r="E403" s="23"/>
      <c r="G403" s="43"/>
      <c r="H403" s="16"/>
      <c r="J403" s="24"/>
      <c r="K403" s="43"/>
      <c r="L403" s="23"/>
      <c r="M403" s="25"/>
      <c r="N403" s="17"/>
      <c r="O403" s="17"/>
    </row>
    <row r="404" spans="1:15" x14ac:dyDescent="0.35">
      <c r="A404" s="22"/>
      <c r="C404" s="23"/>
      <c r="D404" s="17"/>
      <c r="E404" s="23"/>
      <c r="G404" s="43"/>
      <c r="H404" s="16"/>
      <c r="J404" s="24"/>
      <c r="K404" s="43"/>
      <c r="L404" s="23"/>
      <c r="M404" s="25"/>
      <c r="N404" s="17"/>
      <c r="O404" s="17"/>
    </row>
    <row r="405" spans="1:15" x14ac:dyDescent="0.35">
      <c r="A405" s="22"/>
      <c r="C405" s="23"/>
      <c r="D405" s="17"/>
      <c r="E405" s="23"/>
      <c r="G405" s="43"/>
      <c r="H405" s="16"/>
      <c r="J405" s="24"/>
      <c r="K405" s="43"/>
      <c r="L405" s="23"/>
      <c r="M405" s="25"/>
      <c r="N405" s="17"/>
      <c r="O405" s="17"/>
    </row>
    <row r="406" spans="1:15" x14ac:dyDescent="0.35">
      <c r="A406" s="22"/>
      <c r="C406" s="23"/>
      <c r="D406" s="17"/>
      <c r="E406" s="23"/>
      <c r="G406" s="43"/>
      <c r="H406" s="16"/>
      <c r="J406" s="24"/>
      <c r="K406" s="43"/>
      <c r="L406" s="23"/>
      <c r="M406" s="25"/>
      <c r="N406" s="17"/>
      <c r="O406" s="17"/>
    </row>
    <row r="407" spans="1:15" x14ac:dyDescent="0.35">
      <c r="A407" s="22"/>
      <c r="C407" s="23"/>
      <c r="D407" s="17"/>
      <c r="E407" s="23"/>
      <c r="G407" s="43"/>
      <c r="H407" s="16"/>
      <c r="J407" s="24"/>
      <c r="K407" s="43"/>
      <c r="L407" s="23"/>
      <c r="M407" s="25"/>
      <c r="N407" s="17"/>
      <c r="O407" s="17"/>
    </row>
    <row r="408" spans="1:15" x14ac:dyDescent="0.35">
      <c r="A408" s="22"/>
      <c r="C408" s="23"/>
      <c r="D408" s="17"/>
      <c r="E408" s="23"/>
      <c r="G408" s="43"/>
      <c r="H408" s="16"/>
      <c r="J408" s="24"/>
      <c r="K408" s="43"/>
      <c r="L408" s="23"/>
      <c r="M408" s="25"/>
      <c r="N408" s="17"/>
      <c r="O408" s="17"/>
    </row>
    <row r="409" spans="1:15" x14ac:dyDescent="0.35">
      <c r="A409" s="22"/>
      <c r="C409" s="23"/>
      <c r="D409" s="17"/>
      <c r="E409" s="23"/>
      <c r="G409" s="43"/>
      <c r="H409" s="16"/>
      <c r="J409" s="24"/>
      <c r="K409" s="43"/>
      <c r="L409" s="23"/>
      <c r="M409" s="25"/>
      <c r="N409" s="17"/>
      <c r="O409" s="17"/>
    </row>
    <row r="410" spans="1:15" x14ac:dyDescent="0.35">
      <c r="A410" s="22"/>
      <c r="C410" s="23"/>
      <c r="D410" s="17"/>
      <c r="E410" s="23"/>
      <c r="G410" s="43"/>
      <c r="H410" s="16"/>
      <c r="J410" s="24"/>
      <c r="K410" s="43"/>
      <c r="L410" s="23"/>
      <c r="M410" s="25"/>
      <c r="N410" s="17"/>
      <c r="O410" s="17"/>
    </row>
    <row r="411" spans="1:15" x14ac:dyDescent="0.35">
      <c r="A411" s="22"/>
      <c r="C411" s="23"/>
      <c r="D411" s="17"/>
      <c r="E411" s="23"/>
      <c r="G411" s="43"/>
      <c r="H411" s="16"/>
      <c r="J411" s="24"/>
      <c r="K411" s="43"/>
      <c r="L411" s="23"/>
      <c r="M411" s="25"/>
      <c r="N411" s="17"/>
      <c r="O411" s="17"/>
    </row>
    <row r="412" spans="1:15" x14ac:dyDescent="0.35">
      <c r="A412" s="22"/>
      <c r="C412" s="23"/>
      <c r="D412" s="17"/>
      <c r="E412" s="23"/>
      <c r="G412" s="43"/>
      <c r="H412" s="16"/>
      <c r="J412" s="24"/>
      <c r="K412" s="43"/>
      <c r="L412" s="23"/>
      <c r="M412" s="25"/>
      <c r="N412" s="17"/>
      <c r="O412" s="17"/>
    </row>
    <row r="413" spans="1:15" x14ac:dyDescent="0.35">
      <c r="A413" s="22"/>
      <c r="C413" s="23"/>
      <c r="D413" s="17"/>
      <c r="E413" s="23"/>
      <c r="G413" s="43"/>
      <c r="H413" s="16"/>
      <c r="J413" s="24"/>
      <c r="K413" s="43"/>
      <c r="L413" s="23"/>
      <c r="M413" s="25"/>
      <c r="N413" s="17"/>
      <c r="O413" s="17"/>
    </row>
    <row r="414" spans="1:15" x14ac:dyDescent="0.35">
      <c r="A414" s="22"/>
      <c r="C414" s="23"/>
      <c r="D414" s="17"/>
      <c r="E414" s="23"/>
      <c r="G414" s="43"/>
      <c r="H414" s="16"/>
      <c r="J414" s="24"/>
      <c r="K414" s="43"/>
      <c r="L414" s="23"/>
      <c r="M414" s="25"/>
      <c r="N414" s="17"/>
      <c r="O414" s="17"/>
    </row>
    <row r="415" spans="1:15" x14ac:dyDescent="0.35">
      <c r="A415" s="22"/>
      <c r="C415" s="23"/>
      <c r="D415" s="17"/>
      <c r="E415" s="23"/>
      <c r="G415" s="43"/>
      <c r="H415" s="16"/>
      <c r="J415" s="24"/>
      <c r="K415" s="43"/>
      <c r="L415" s="23"/>
      <c r="M415" s="25"/>
      <c r="N415" s="17"/>
      <c r="O415" s="17"/>
    </row>
    <row r="416" spans="1:15" x14ac:dyDescent="0.35">
      <c r="A416" s="22"/>
      <c r="C416" s="23"/>
      <c r="D416" s="17"/>
      <c r="E416" s="23"/>
      <c r="G416" s="43"/>
      <c r="H416" s="16"/>
      <c r="J416" s="24"/>
      <c r="K416" s="43"/>
      <c r="L416" s="23"/>
      <c r="M416" s="25"/>
      <c r="N416" s="17"/>
      <c r="O416" s="17"/>
    </row>
    <row r="417" spans="1:15" x14ac:dyDescent="0.35">
      <c r="A417" s="22"/>
      <c r="C417" s="23"/>
      <c r="D417" s="17"/>
      <c r="E417" s="23"/>
      <c r="G417" s="43"/>
      <c r="H417" s="16"/>
      <c r="J417" s="24"/>
      <c r="K417" s="43"/>
      <c r="L417" s="23"/>
      <c r="M417" s="25"/>
      <c r="N417" s="17"/>
      <c r="O417" s="17"/>
    </row>
    <row r="418" spans="1:15" x14ac:dyDescent="0.35">
      <c r="A418" s="22"/>
      <c r="C418" s="23"/>
      <c r="D418" s="17"/>
      <c r="E418" s="23"/>
      <c r="G418" s="43"/>
      <c r="H418" s="16"/>
      <c r="J418" s="24"/>
      <c r="K418" s="43"/>
      <c r="L418" s="23"/>
      <c r="M418" s="25"/>
      <c r="N418" s="17"/>
      <c r="O418" s="17"/>
    </row>
    <row r="419" spans="1:15" x14ac:dyDescent="0.35">
      <c r="A419" s="22"/>
      <c r="C419" s="23"/>
      <c r="D419" s="17"/>
      <c r="E419" s="23"/>
      <c r="G419" s="43"/>
      <c r="H419" s="16"/>
      <c r="J419" s="24"/>
      <c r="K419" s="43"/>
      <c r="L419" s="23"/>
      <c r="M419" s="25"/>
      <c r="N419" s="17"/>
      <c r="O419" s="17"/>
    </row>
    <row r="420" spans="1:15" x14ac:dyDescent="0.35">
      <c r="A420" s="22"/>
      <c r="C420" s="23"/>
      <c r="D420" s="17"/>
      <c r="E420" s="23"/>
      <c r="G420" s="43"/>
      <c r="H420" s="16"/>
      <c r="J420" s="24"/>
      <c r="K420" s="43"/>
      <c r="L420" s="23"/>
      <c r="M420" s="25"/>
      <c r="N420" s="17"/>
      <c r="O420" s="17"/>
    </row>
    <row r="421" spans="1:15" x14ac:dyDescent="0.35">
      <c r="A421" s="22"/>
      <c r="C421" s="23"/>
      <c r="D421" s="17"/>
      <c r="E421" s="23"/>
      <c r="G421" s="43"/>
      <c r="H421" s="16"/>
      <c r="J421" s="24"/>
      <c r="K421" s="43"/>
      <c r="L421" s="23"/>
      <c r="M421" s="25"/>
      <c r="N421" s="17"/>
      <c r="O421" s="17"/>
    </row>
    <row r="422" spans="1:15" x14ac:dyDescent="0.35">
      <c r="A422" s="22"/>
      <c r="C422" s="23"/>
      <c r="D422" s="17"/>
      <c r="E422" s="23"/>
      <c r="G422" s="43"/>
      <c r="H422" s="16"/>
      <c r="J422" s="24"/>
      <c r="K422" s="43"/>
      <c r="L422" s="23"/>
      <c r="M422" s="25"/>
      <c r="N422" s="17"/>
      <c r="O422" s="17"/>
    </row>
    <row r="423" spans="1:15" x14ac:dyDescent="0.35">
      <c r="A423" s="22"/>
      <c r="C423" s="23"/>
      <c r="D423" s="17"/>
      <c r="E423" s="23"/>
      <c r="G423" s="43"/>
      <c r="H423" s="16"/>
      <c r="J423" s="24"/>
      <c r="K423" s="43"/>
      <c r="L423" s="23"/>
      <c r="M423" s="25"/>
      <c r="N423" s="17"/>
      <c r="O423" s="17"/>
    </row>
    <row r="424" spans="1:15" x14ac:dyDescent="0.35">
      <c r="A424" s="22"/>
      <c r="C424" s="23"/>
      <c r="D424" s="17"/>
      <c r="E424" s="23"/>
      <c r="G424" s="43"/>
      <c r="H424" s="16"/>
      <c r="J424" s="24"/>
      <c r="K424" s="43"/>
      <c r="L424" s="23"/>
      <c r="M424" s="25"/>
      <c r="N424" s="17"/>
      <c r="O424" s="17"/>
    </row>
    <row r="425" spans="1:15" x14ac:dyDescent="0.35">
      <c r="A425" s="22"/>
      <c r="C425" s="23"/>
      <c r="D425" s="17"/>
      <c r="E425" s="23"/>
      <c r="G425" s="43"/>
      <c r="H425" s="16"/>
      <c r="J425" s="24"/>
      <c r="K425" s="43"/>
      <c r="L425" s="23"/>
      <c r="M425" s="25"/>
      <c r="N425" s="17"/>
      <c r="O425" s="17"/>
    </row>
    <row r="426" spans="1:15" x14ac:dyDescent="0.35">
      <c r="A426" s="22"/>
      <c r="C426" s="23"/>
      <c r="D426" s="17"/>
      <c r="E426" s="23"/>
      <c r="G426" s="43"/>
      <c r="H426" s="16"/>
      <c r="J426" s="24"/>
      <c r="K426" s="43"/>
      <c r="L426" s="23"/>
      <c r="M426" s="25"/>
      <c r="N426" s="17"/>
      <c r="O426" s="17"/>
    </row>
    <row r="427" spans="1:15" x14ac:dyDescent="0.35">
      <c r="A427" s="22"/>
      <c r="C427" s="23"/>
      <c r="D427" s="17"/>
      <c r="E427" s="23"/>
      <c r="G427" s="43"/>
      <c r="H427" s="16"/>
      <c r="J427" s="24"/>
      <c r="K427" s="43"/>
      <c r="L427" s="23"/>
      <c r="M427" s="25"/>
      <c r="N427" s="17"/>
      <c r="O427" s="17"/>
    </row>
    <row r="428" spans="1:15" x14ac:dyDescent="0.35">
      <c r="A428" s="22"/>
      <c r="C428" s="23"/>
      <c r="D428" s="17"/>
      <c r="E428" s="23"/>
      <c r="G428" s="43"/>
      <c r="H428" s="16"/>
      <c r="J428" s="24"/>
      <c r="K428" s="43"/>
      <c r="L428" s="23"/>
      <c r="M428" s="25"/>
      <c r="N428" s="17"/>
      <c r="O428" s="17"/>
    </row>
    <row r="429" spans="1:15" x14ac:dyDescent="0.35">
      <c r="A429" s="22"/>
      <c r="C429" s="23"/>
      <c r="D429" s="17"/>
      <c r="E429" s="23"/>
      <c r="G429" s="43"/>
      <c r="H429" s="16"/>
      <c r="J429" s="24"/>
      <c r="K429" s="43"/>
      <c r="L429" s="23"/>
      <c r="M429" s="25"/>
      <c r="N429" s="17"/>
      <c r="O429" s="17"/>
    </row>
    <row r="430" spans="1:15" x14ac:dyDescent="0.35">
      <c r="A430" s="22"/>
      <c r="C430" s="23"/>
      <c r="D430" s="17"/>
      <c r="E430" s="23"/>
      <c r="G430" s="43"/>
      <c r="H430" s="16"/>
      <c r="J430" s="24"/>
      <c r="K430" s="43"/>
      <c r="L430" s="23"/>
      <c r="M430" s="25"/>
      <c r="N430" s="17"/>
      <c r="O430" s="17"/>
    </row>
    <row r="431" spans="1:15" x14ac:dyDescent="0.35">
      <c r="A431" s="22"/>
      <c r="C431" s="23"/>
      <c r="D431" s="17"/>
      <c r="E431" s="23"/>
      <c r="G431" s="43"/>
      <c r="H431" s="16"/>
      <c r="J431" s="24"/>
      <c r="K431" s="43"/>
      <c r="L431" s="23"/>
      <c r="M431" s="25"/>
      <c r="N431" s="17"/>
      <c r="O431" s="17"/>
    </row>
    <row r="432" spans="1:15" x14ac:dyDescent="0.35">
      <c r="A432" s="22"/>
      <c r="C432" s="23"/>
      <c r="D432" s="17"/>
      <c r="E432" s="23"/>
      <c r="G432" s="43"/>
      <c r="H432" s="16"/>
      <c r="J432" s="24"/>
      <c r="K432" s="43"/>
      <c r="L432" s="23"/>
      <c r="M432" s="25"/>
      <c r="N432" s="17"/>
      <c r="O432" s="17"/>
    </row>
    <row r="433" spans="1:15" x14ac:dyDescent="0.35">
      <c r="A433" s="22"/>
      <c r="C433" s="23"/>
      <c r="D433" s="17"/>
      <c r="E433" s="23"/>
      <c r="G433" s="43"/>
      <c r="H433" s="16"/>
      <c r="J433" s="24"/>
      <c r="K433" s="43"/>
      <c r="L433" s="23"/>
      <c r="M433" s="25"/>
      <c r="N433" s="17"/>
      <c r="O433" s="17"/>
    </row>
    <row r="434" spans="1:15" x14ac:dyDescent="0.35">
      <c r="A434" s="22"/>
      <c r="C434" s="23"/>
      <c r="D434" s="17"/>
      <c r="E434" s="23"/>
      <c r="G434" s="43"/>
      <c r="H434" s="16"/>
      <c r="J434" s="24"/>
      <c r="K434" s="43"/>
      <c r="L434" s="23"/>
      <c r="M434" s="25"/>
      <c r="N434" s="17"/>
      <c r="O434" s="17"/>
    </row>
    <row r="435" spans="1:15" x14ac:dyDescent="0.35">
      <c r="A435" s="22"/>
      <c r="C435" s="23"/>
      <c r="D435" s="17"/>
      <c r="E435" s="23"/>
      <c r="G435" s="43"/>
      <c r="H435" s="16"/>
      <c r="J435" s="24"/>
      <c r="K435" s="43"/>
      <c r="L435" s="23"/>
      <c r="M435" s="25"/>
      <c r="N435" s="17"/>
      <c r="O435" s="17"/>
    </row>
    <row r="436" spans="1:15" x14ac:dyDescent="0.35">
      <c r="A436" s="22"/>
      <c r="C436" s="23"/>
      <c r="D436" s="17"/>
      <c r="E436" s="23"/>
      <c r="G436" s="43"/>
      <c r="H436" s="16"/>
      <c r="J436" s="24"/>
      <c r="K436" s="43"/>
      <c r="L436" s="23"/>
      <c r="M436" s="25"/>
      <c r="N436" s="17"/>
      <c r="O436" s="17"/>
    </row>
    <row r="437" spans="1:15" x14ac:dyDescent="0.35">
      <c r="A437" s="22"/>
      <c r="C437" s="23"/>
      <c r="D437" s="17"/>
      <c r="E437" s="23"/>
      <c r="G437" s="43"/>
      <c r="H437" s="16"/>
      <c r="J437" s="24"/>
      <c r="K437" s="43"/>
      <c r="L437" s="23"/>
      <c r="M437" s="25"/>
      <c r="N437" s="17"/>
      <c r="O437" s="17"/>
    </row>
    <row r="438" spans="1:15" x14ac:dyDescent="0.35">
      <c r="A438" s="22"/>
      <c r="C438" s="23"/>
      <c r="D438" s="17"/>
      <c r="E438" s="23"/>
      <c r="G438" s="43"/>
      <c r="H438" s="16"/>
      <c r="J438" s="24"/>
      <c r="K438" s="43"/>
      <c r="L438" s="23"/>
      <c r="M438" s="25"/>
      <c r="N438" s="17"/>
      <c r="O438" s="17"/>
    </row>
    <row r="439" spans="1:15" x14ac:dyDescent="0.35">
      <c r="A439" s="22"/>
      <c r="C439" s="23"/>
      <c r="D439" s="17"/>
      <c r="E439" s="23"/>
      <c r="G439" s="43"/>
      <c r="H439" s="16"/>
      <c r="J439" s="24"/>
      <c r="K439" s="43"/>
      <c r="L439" s="23"/>
      <c r="M439" s="25"/>
      <c r="N439" s="17"/>
      <c r="O439" s="17"/>
    </row>
    <row r="440" spans="1:15" x14ac:dyDescent="0.35">
      <c r="A440" s="22"/>
      <c r="C440" s="23"/>
      <c r="D440" s="17"/>
      <c r="E440" s="23"/>
      <c r="G440" s="43"/>
      <c r="H440" s="16"/>
      <c r="J440" s="24"/>
      <c r="K440" s="43"/>
      <c r="L440" s="23"/>
      <c r="M440" s="25"/>
      <c r="N440" s="17"/>
      <c r="O440" s="17"/>
    </row>
    <row r="441" spans="1:15" x14ac:dyDescent="0.35">
      <c r="A441" s="22"/>
      <c r="C441" s="23"/>
      <c r="D441" s="17"/>
      <c r="E441" s="23"/>
      <c r="G441" s="43"/>
      <c r="H441" s="16"/>
      <c r="J441" s="24"/>
      <c r="K441" s="43"/>
      <c r="L441" s="23"/>
      <c r="M441" s="25"/>
      <c r="N441" s="17"/>
      <c r="O441" s="17"/>
    </row>
    <row r="442" spans="1:15" x14ac:dyDescent="0.35">
      <c r="A442" s="22"/>
      <c r="C442" s="23"/>
      <c r="D442" s="17"/>
      <c r="E442" s="23"/>
      <c r="G442" s="43"/>
      <c r="H442" s="16"/>
      <c r="J442" s="24"/>
      <c r="K442" s="43"/>
      <c r="L442" s="23"/>
      <c r="M442" s="25"/>
      <c r="N442" s="17"/>
      <c r="O442" s="17"/>
    </row>
    <row r="443" spans="1:15" x14ac:dyDescent="0.35">
      <c r="A443" s="22"/>
      <c r="C443" s="23"/>
      <c r="D443" s="17"/>
      <c r="E443" s="23"/>
      <c r="G443" s="43"/>
      <c r="H443" s="16"/>
      <c r="J443" s="24"/>
      <c r="K443" s="43"/>
      <c r="L443" s="23"/>
      <c r="M443" s="25"/>
      <c r="N443" s="17"/>
      <c r="O443" s="17"/>
    </row>
    <row r="444" spans="1:15" x14ac:dyDescent="0.35">
      <c r="A444" s="22"/>
      <c r="C444" s="23"/>
      <c r="D444" s="17"/>
      <c r="E444" s="23"/>
      <c r="G444" s="43"/>
      <c r="H444" s="16"/>
      <c r="J444" s="24"/>
      <c r="K444" s="43"/>
      <c r="L444" s="23"/>
      <c r="M444" s="25"/>
      <c r="N444" s="17"/>
      <c r="O444" s="17"/>
    </row>
    <row r="445" spans="1:15" x14ac:dyDescent="0.35">
      <c r="A445" s="22"/>
      <c r="C445" s="23"/>
      <c r="D445" s="17"/>
      <c r="E445" s="23"/>
      <c r="G445" s="43"/>
      <c r="H445" s="16"/>
      <c r="J445" s="24"/>
      <c r="K445" s="43"/>
      <c r="L445" s="23"/>
      <c r="M445" s="25"/>
      <c r="N445" s="17"/>
      <c r="O445" s="17"/>
    </row>
    <row r="446" spans="1:15" x14ac:dyDescent="0.35">
      <c r="A446" s="22"/>
      <c r="C446" s="23"/>
      <c r="D446" s="17"/>
      <c r="E446" s="23"/>
      <c r="G446" s="43"/>
      <c r="H446" s="16"/>
      <c r="J446" s="24"/>
      <c r="K446" s="43"/>
      <c r="L446" s="23"/>
      <c r="M446" s="25"/>
      <c r="N446" s="17"/>
      <c r="O446" s="17"/>
    </row>
    <row r="447" spans="1:15" x14ac:dyDescent="0.35">
      <c r="A447" s="22"/>
      <c r="C447" s="23"/>
      <c r="D447" s="17"/>
      <c r="E447" s="23"/>
      <c r="G447" s="43"/>
      <c r="H447" s="16"/>
      <c r="J447" s="24"/>
      <c r="K447" s="43"/>
      <c r="L447" s="23"/>
      <c r="M447" s="25"/>
      <c r="N447" s="17"/>
      <c r="O447" s="17"/>
    </row>
    <row r="448" spans="1:15" x14ac:dyDescent="0.35">
      <c r="A448" s="22"/>
      <c r="C448" s="23"/>
      <c r="D448" s="17"/>
      <c r="E448" s="23"/>
      <c r="G448" s="43"/>
      <c r="H448" s="16"/>
      <c r="J448" s="24"/>
      <c r="K448" s="43"/>
      <c r="L448" s="23"/>
      <c r="M448" s="25"/>
      <c r="N448" s="17"/>
      <c r="O448" s="17"/>
    </row>
    <row r="449" spans="1:15" x14ac:dyDescent="0.35">
      <c r="A449" s="22"/>
      <c r="C449" s="23"/>
      <c r="D449" s="17"/>
      <c r="E449" s="23"/>
      <c r="G449" s="43"/>
      <c r="H449" s="16"/>
      <c r="J449" s="24"/>
      <c r="K449" s="43"/>
      <c r="L449" s="23"/>
      <c r="M449" s="25"/>
      <c r="N449" s="17"/>
      <c r="O449" s="17"/>
    </row>
    <row r="450" spans="1:15" x14ac:dyDescent="0.35">
      <c r="A450" s="22"/>
      <c r="C450" s="23"/>
      <c r="D450" s="17"/>
      <c r="E450" s="23"/>
      <c r="G450" s="43"/>
      <c r="H450" s="16"/>
      <c r="J450" s="24"/>
      <c r="K450" s="43"/>
      <c r="L450" s="23"/>
      <c r="M450" s="25"/>
      <c r="N450" s="17"/>
      <c r="O450" s="17"/>
    </row>
    <row r="451" spans="1:15" x14ac:dyDescent="0.35">
      <c r="A451" s="22"/>
      <c r="C451" s="23"/>
      <c r="D451" s="17"/>
      <c r="E451" s="23"/>
      <c r="G451" s="43"/>
      <c r="H451" s="16"/>
      <c r="J451" s="24"/>
      <c r="K451" s="43"/>
      <c r="L451" s="23"/>
      <c r="M451" s="25"/>
      <c r="N451" s="17"/>
      <c r="O451" s="17"/>
    </row>
    <row r="452" spans="1:15" x14ac:dyDescent="0.35">
      <c r="A452" s="22"/>
      <c r="C452" s="23"/>
      <c r="D452" s="17"/>
      <c r="E452" s="23"/>
      <c r="G452" s="43"/>
      <c r="H452" s="16"/>
      <c r="J452" s="24"/>
      <c r="K452" s="43"/>
      <c r="L452" s="23"/>
      <c r="M452" s="25"/>
      <c r="N452" s="17"/>
      <c r="O452" s="17"/>
    </row>
    <row r="453" spans="1:15" x14ac:dyDescent="0.35">
      <c r="A453" s="22"/>
      <c r="C453" s="23"/>
      <c r="D453" s="17"/>
      <c r="E453" s="23"/>
      <c r="G453" s="43"/>
      <c r="H453" s="16"/>
      <c r="J453" s="24"/>
      <c r="K453" s="43"/>
      <c r="L453" s="23"/>
      <c r="M453" s="25"/>
      <c r="N453" s="17"/>
      <c r="O453" s="17"/>
    </row>
    <row r="454" spans="1:15" x14ac:dyDescent="0.35">
      <c r="A454" s="22"/>
      <c r="C454" s="23"/>
      <c r="D454" s="17"/>
      <c r="E454" s="23"/>
      <c r="G454" s="43"/>
      <c r="H454" s="16"/>
      <c r="J454" s="24"/>
      <c r="K454" s="43"/>
      <c r="L454" s="23"/>
      <c r="M454" s="25"/>
      <c r="N454" s="17"/>
      <c r="O454" s="17"/>
    </row>
    <row r="455" spans="1:15" x14ac:dyDescent="0.35">
      <c r="A455" s="22"/>
      <c r="C455" s="23"/>
      <c r="D455" s="17"/>
      <c r="E455" s="23"/>
      <c r="G455" s="43"/>
      <c r="H455" s="16"/>
      <c r="J455" s="24"/>
      <c r="K455" s="43"/>
      <c r="L455" s="23"/>
      <c r="M455" s="25"/>
      <c r="N455" s="17"/>
      <c r="O455" s="17"/>
    </row>
    <row r="456" spans="1:15" x14ac:dyDescent="0.35">
      <c r="A456" s="22"/>
      <c r="C456" s="23"/>
      <c r="D456" s="17"/>
      <c r="E456" s="23"/>
      <c r="G456" s="43"/>
      <c r="H456" s="16"/>
      <c r="J456" s="24"/>
      <c r="K456" s="43"/>
      <c r="L456" s="23"/>
      <c r="M456" s="25"/>
      <c r="N456" s="17"/>
      <c r="O456" s="17"/>
    </row>
    <row r="457" spans="1:15" x14ac:dyDescent="0.35">
      <c r="A457" s="22"/>
      <c r="C457" s="23"/>
      <c r="D457" s="17"/>
      <c r="E457" s="23"/>
      <c r="G457" s="43"/>
      <c r="H457" s="16"/>
      <c r="J457" s="24"/>
      <c r="K457" s="43"/>
      <c r="L457" s="23"/>
      <c r="M457" s="25"/>
      <c r="N457" s="17"/>
      <c r="O457" s="17"/>
    </row>
    <row r="458" spans="1:15" x14ac:dyDescent="0.35">
      <c r="A458" s="22"/>
      <c r="C458" s="23"/>
      <c r="D458" s="17"/>
      <c r="E458" s="23"/>
      <c r="G458" s="43"/>
      <c r="H458" s="16"/>
      <c r="J458" s="24"/>
      <c r="K458" s="43"/>
      <c r="L458" s="23"/>
      <c r="M458" s="25"/>
      <c r="N458" s="17"/>
      <c r="O458" s="17"/>
    </row>
    <row r="459" spans="1:15" x14ac:dyDescent="0.35">
      <c r="A459" s="22"/>
      <c r="C459" s="23"/>
      <c r="D459" s="17"/>
      <c r="E459" s="23"/>
      <c r="G459" s="43"/>
      <c r="H459" s="16"/>
      <c r="J459" s="24"/>
      <c r="K459" s="43"/>
      <c r="L459" s="23"/>
      <c r="M459" s="25"/>
      <c r="N459" s="17"/>
      <c r="O459" s="17"/>
    </row>
    <row r="460" spans="1:15" x14ac:dyDescent="0.35">
      <c r="A460" s="22"/>
      <c r="C460" s="23"/>
      <c r="D460" s="17"/>
      <c r="E460" s="23"/>
      <c r="G460" s="43"/>
      <c r="H460" s="16"/>
      <c r="J460" s="24"/>
      <c r="K460" s="43"/>
      <c r="L460" s="23"/>
      <c r="M460" s="25"/>
      <c r="N460" s="17"/>
      <c r="O460" s="17"/>
    </row>
    <row r="461" spans="1:15" x14ac:dyDescent="0.35">
      <c r="A461" s="22"/>
      <c r="C461" s="23"/>
      <c r="D461" s="17"/>
      <c r="E461" s="23"/>
      <c r="G461" s="43"/>
      <c r="H461" s="16"/>
      <c r="J461" s="24"/>
      <c r="K461" s="43"/>
      <c r="L461" s="23"/>
      <c r="M461" s="25"/>
      <c r="N461" s="17"/>
      <c r="O461" s="17"/>
    </row>
    <row r="462" spans="1:15" x14ac:dyDescent="0.35">
      <c r="A462" s="22"/>
      <c r="C462" s="23"/>
      <c r="D462" s="17"/>
      <c r="E462" s="23"/>
      <c r="G462" s="43"/>
      <c r="H462" s="16"/>
      <c r="J462" s="24"/>
      <c r="K462" s="43"/>
      <c r="L462" s="23"/>
      <c r="M462" s="25"/>
      <c r="N462" s="17"/>
      <c r="O462" s="17"/>
    </row>
    <row r="463" spans="1:15" x14ac:dyDescent="0.35">
      <c r="A463" s="22"/>
      <c r="C463" s="23"/>
      <c r="D463" s="17"/>
      <c r="E463" s="23"/>
      <c r="G463" s="43"/>
      <c r="H463" s="16"/>
      <c r="J463" s="24"/>
      <c r="K463" s="43"/>
      <c r="L463" s="23"/>
      <c r="M463" s="25"/>
      <c r="N463" s="17"/>
      <c r="O463" s="17"/>
    </row>
    <row r="464" spans="1:15" x14ac:dyDescent="0.35">
      <c r="A464" s="22"/>
      <c r="C464" s="23"/>
      <c r="D464" s="17"/>
      <c r="E464" s="23"/>
      <c r="G464" s="43"/>
      <c r="H464" s="16"/>
      <c r="J464" s="24"/>
      <c r="K464" s="43"/>
      <c r="L464" s="23"/>
      <c r="M464" s="25"/>
      <c r="N464" s="17"/>
      <c r="O464" s="17"/>
    </row>
    <row r="465" spans="1:15" x14ac:dyDescent="0.35">
      <c r="A465" s="22"/>
      <c r="C465" s="23"/>
      <c r="D465" s="17"/>
      <c r="E465" s="23"/>
      <c r="G465" s="43"/>
      <c r="H465" s="16"/>
      <c r="J465" s="24"/>
      <c r="K465" s="43"/>
      <c r="L465" s="23"/>
      <c r="M465" s="25"/>
      <c r="N465" s="17"/>
      <c r="O465" s="17"/>
    </row>
    <row r="466" spans="1:15" x14ac:dyDescent="0.35">
      <c r="A466" s="22"/>
      <c r="C466" s="23"/>
      <c r="D466" s="17"/>
      <c r="E466" s="23"/>
      <c r="G466" s="43"/>
      <c r="H466" s="16"/>
      <c r="J466" s="24"/>
      <c r="K466" s="43"/>
      <c r="L466" s="23"/>
      <c r="M466" s="25"/>
      <c r="N466" s="17"/>
      <c r="O466" s="17"/>
    </row>
    <row r="467" spans="1:15" x14ac:dyDescent="0.35">
      <c r="A467" s="22"/>
      <c r="C467" s="23"/>
      <c r="D467" s="17"/>
      <c r="E467" s="23"/>
      <c r="G467" s="43"/>
      <c r="H467" s="16"/>
      <c r="J467" s="24"/>
      <c r="K467" s="43"/>
      <c r="L467" s="23"/>
      <c r="M467" s="25"/>
      <c r="N467" s="17"/>
      <c r="O467" s="17"/>
    </row>
    <row r="468" spans="1:15" x14ac:dyDescent="0.35">
      <c r="A468" s="22"/>
      <c r="C468" s="23"/>
      <c r="D468" s="17"/>
      <c r="E468" s="23"/>
      <c r="G468" s="43"/>
      <c r="H468" s="16"/>
      <c r="J468" s="24"/>
      <c r="K468" s="43"/>
      <c r="L468" s="23"/>
      <c r="M468" s="25"/>
      <c r="N468" s="17"/>
      <c r="O468" s="17"/>
    </row>
    <row r="469" spans="1:15" x14ac:dyDescent="0.35">
      <c r="A469" s="22"/>
      <c r="C469" s="23"/>
      <c r="D469" s="17"/>
      <c r="E469" s="23"/>
      <c r="G469" s="43"/>
      <c r="H469" s="16"/>
      <c r="J469" s="24"/>
      <c r="K469" s="43"/>
      <c r="L469" s="23"/>
      <c r="M469" s="25"/>
      <c r="N469" s="17"/>
      <c r="O469" s="17"/>
    </row>
    <row r="470" spans="1:15" x14ac:dyDescent="0.35">
      <c r="A470" s="22"/>
      <c r="C470" s="23"/>
      <c r="D470" s="17"/>
      <c r="E470" s="23"/>
      <c r="G470" s="43"/>
      <c r="H470" s="16"/>
      <c r="J470" s="24"/>
      <c r="K470" s="43"/>
      <c r="L470" s="23"/>
      <c r="M470" s="25"/>
      <c r="N470" s="17"/>
      <c r="O470" s="17"/>
    </row>
    <row r="471" spans="1:15" x14ac:dyDescent="0.35">
      <c r="A471" s="22"/>
      <c r="C471" s="23"/>
      <c r="D471" s="17"/>
      <c r="E471" s="23"/>
      <c r="G471" s="43"/>
      <c r="H471" s="16"/>
      <c r="J471" s="24"/>
      <c r="K471" s="43"/>
      <c r="L471" s="23"/>
      <c r="M471" s="25"/>
      <c r="N471" s="17"/>
      <c r="O471" s="17"/>
    </row>
    <row r="472" spans="1:15" x14ac:dyDescent="0.35">
      <c r="A472" s="22"/>
      <c r="C472" s="23"/>
      <c r="D472" s="17"/>
      <c r="E472" s="23"/>
      <c r="G472" s="43"/>
      <c r="H472" s="16"/>
      <c r="J472" s="24"/>
      <c r="K472" s="43"/>
      <c r="L472" s="23"/>
      <c r="M472" s="25"/>
      <c r="N472" s="17"/>
      <c r="O472" s="17"/>
    </row>
    <row r="473" spans="1:15" x14ac:dyDescent="0.35">
      <c r="A473" s="22"/>
      <c r="C473" s="23"/>
      <c r="D473" s="17"/>
      <c r="E473" s="23"/>
      <c r="G473" s="43"/>
      <c r="H473" s="16"/>
      <c r="J473" s="24"/>
      <c r="K473" s="43"/>
      <c r="L473" s="23"/>
      <c r="M473" s="25"/>
      <c r="N473" s="17"/>
      <c r="O473" s="17"/>
    </row>
    <row r="474" spans="1:15" x14ac:dyDescent="0.35">
      <c r="A474" s="22"/>
      <c r="C474" s="23"/>
      <c r="D474" s="17"/>
      <c r="E474" s="23"/>
      <c r="G474" s="43"/>
      <c r="H474" s="16"/>
      <c r="J474" s="24"/>
      <c r="K474" s="43"/>
      <c r="L474" s="23"/>
      <c r="M474" s="25"/>
      <c r="N474" s="17"/>
      <c r="O474" s="17"/>
    </row>
    <row r="475" spans="1:15" x14ac:dyDescent="0.35">
      <c r="A475" s="22"/>
      <c r="C475" s="23"/>
      <c r="D475" s="17"/>
      <c r="E475" s="23"/>
      <c r="G475" s="43"/>
      <c r="H475" s="16"/>
      <c r="J475" s="24"/>
      <c r="K475" s="43"/>
      <c r="L475" s="23"/>
      <c r="M475" s="25"/>
      <c r="N475" s="17"/>
      <c r="O475" s="17"/>
    </row>
    <row r="476" spans="1:15" x14ac:dyDescent="0.35">
      <c r="A476" s="22"/>
      <c r="C476" s="23"/>
      <c r="D476" s="17"/>
      <c r="E476" s="23"/>
      <c r="G476" s="43"/>
      <c r="H476" s="16"/>
      <c r="J476" s="24"/>
      <c r="K476" s="43"/>
      <c r="L476" s="23"/>
      <c r="M476" s="25"/>
      <c r="N476" s="17"/>
      <c r="O476" s="17"/>
    </row>
    <row r="477" spans="1:15" x14ac:dyDescent="0.35">
      <c r="A477" s="22"/>
      <c r="C477" s="23"/>
      <c r="D477" s="17"/>
      <c r="E477" s="23"/>
      <c r="G477" s="43"/>
      <c r="H477" s="16"/>
      <c r="J477" s="24"/>
      <c r="K477" s="43"/>
      <c r="L477" s="23"/>
      <c r="M477" s="25"/>
      <c r="N477" s="17"/>
      <c r="O477" s="17"/>
    </row>
    <row r="478" spans="1:15" x14ac:dyDescent="0.35">
      <c r="A478" s="22"/>
      <c r="C478" s="23"/>
      <c r="D478" s="17"/>
      <c r="E478" s="23"/>
      <c r="G478" s="43"/>
      <c r="H478" s="16"/>
      <c r="J478" s="24"/>
      <c r="K478" s="43"/>
      <c r="L478" s="23"/>
      <c r="M478" s="25"/>
      <c r="N478" s="17"/>
      <c r="O478" s="17"/>
    </row>
    <row r="479" spans="1:15" x14ac:dyDescent="0.35">
      <c r="A479" s="22"/>
      <c r="C479" s="23"/>
      <c r="D479" s="17"/>
      <c r="E479" s="23"/>
      <c r="G479" s="43"/>
      <c r="H479" s="16"/>
      <c r="J479" s="24"/>
      <c r="K479" s="43"/>
      <c r="L479" s="23"/>
      <c r="M479" s="25"/>
      <c r="N479" s="17"/>
      <c r="O479" s="17"/>
    </row>
    <row r="480" spans="1:15" x14ac:dyDescent="0.35">
      <c r="A480" s="22"/>
      <c r="C480" s="23"/>
      <c r="D480" s="17"/>
      <c r="E480" s="23"/>
      <c r="G480" s="43"/>
      <c r="H480" s="16"/>
      <c r="J480" s="24"/>
      <c r="K480" s="43"/>
      <c r="L480" s="23"/>
      <c r="M480" s="25"/>
      <c r="N480" s="17"/>
      <c r="O480" s="17"/>
    </row>
    <row r="481" spans="1:15" x14ac:dyDescent="0.35">
      <c r="A481" s="22"/>
      <c r="C481" s="23"/>
      <c r="D481" s="17"/>
      <c r="E481" s="23"/>
      <c r="G481" s="43"/>
      <c r="H481" s="16"/>
      <c r="J481" s="24"/>
      <c r="K481" s="43"/>
      <c r="L481" s="23"/>
      <c r="M481" s="25"/>
      <c r="N481" s="17"/>
      <c r="O481" s="17"/>
    </row>
    <row r="482" spans="1:15" x14ac:dyDescent="0.35">
      <c r="A482" s="22"/>
      <c r="C482" s="23"/>
      <c r="D482" s="17"/>
      <c r="E482" s="23"/>
      <c r="G482" s="43"/>
      <c r="H482" s="16"/>
      <c r="J482" s="24"/>
      <c r="K482" s="43"/>
      <c r="L482" s="23"/>
      <c r="M482" s="25"/>
      <c r="N482" s="17"/>
      <c r="O482" s="17"/>
    </row>
    <row r="483" spans="1:15" x14ac:dyDescent="0.35">
      <c r="A483" s="22"/>
      <c r="C483" s="23"/>
      <c r="D483" s="17"/>
      <c r="E483" s="23"/>
      <c r="G483" s="43"/>
      <c r="H483" s="16"/>
      <c r="J483" s="24"/>
      <c r="K483" s="43"/>
      <c r="L483" s="23"/>
      <c r="M483" s="25"/>
      <c r="N483" s="17"/>
      <c r="O483" s="17"/>
    </row>
    <row r="484" spans="1:15" x14ac:dyDescent="0.35">
      <c r="A484" s="22"/>
      <c r="C484" s="23"/>
      <c r="D484" s="17"/>
      <c r="E484" s="23"/>
      <c r="G484" s="43"/>
      <c r="H484" s="16"/>
      <c r="J484" s="24"/>
      <c r="K484" s="43"/>
      <c r="L484" s="23"/>
      <c r="M484" s="25"/>
      <c r="N484" s="17"/>
      <c r="O484" s="17"/>
    </row>
    <row r="485" spans="1:15" x14ac:dyDescent="0.35">
      <c r="A485" s="22"/>
      <c r="C485" s="23"/>
      <c r="D485" s="17"/>
      <c r="E485" s="23"/>
      <c r="G485" s="43"/>
      <c r="H485" s="16"/>
      <c r="J485" s="24"/>
      <c r="K485" s="43"/>
      <c r="L485" s="23"/>
      <c r="M485" s="25"/>
      <c r="N485" s="17"/>
      <c r="O485" s="17"/>
    </row>
    <row r="486" spans="1:15" x14ac:dyDescent="0.35">
      <c r="A486" s="22"/>
      <c r="C486" s="23"/>
      <c r="D486" s="17"/>
      <c r="E486" s="23"/>
      <c r="G486" s="43"/>
      <c r="H486" s="16"/>
      <c r="J486" s="24"/>
      <c r="K486" s="43"/>
      <c r="L486" s="23"/>
      <c r="M486" s="25"/>
      <c r="N486" s="17"/>
      <c r="O486" s="17"/>
    </row>
    <row r="487" spans="1:15" x14ac:dyDescent="0.35">
      <c r="A487" s="22"/>
      <c r="C487" s="23"/>
      <c r="D487" s="17"/>
      <c r="E487" s="23"/>
      <c r="G487" s="43"/>
      <c r="H487" s="16"/>
      <c r="J487" s="24"/>
      <c r="K487" s="43"/>
      <c r="L487" s="23"/>
      <c r="M487" s="25"/>
      <c r="N487" s="17"/>
      <c r="O487" s="17"/>
    </row>
    <row r="488" spans="1:15" x14ac:dyDescent="0.35">
      <c r="A488" s="22"/>
      <c r="C488" s="23"/>
      <c r="D488" s="17"/>
      <c r="E488" s="23"/>
      <c r="G488" s="43"/>
      <c r="H488" s="16"/>
      <c r="J488" s="24"/>
      <c r="K488" s="43"/>
      <c r="L488" s="23"/>
      <c r="M488" s="25"/>
      <c r="N488" s="17"/>
      <c r="O488" s="17"/>
    </row>
    <row r="489" spans="1:15" x14ac:dyDescent="0.35">
      <c r="A489" s="22"/>
      <c r="C489" s="23"/>
      <c r="D489" s="17"/>
      <c r="E489" s="23"/>
      <c r="G489" s="43"/>
      <c r="H489" s="16"/>
      <c r="J489" s="24"/>
      <c r="K489" s="43"/>
      <c r="L489" s="23"/>
      <c r="M489" s="25"/>
      <c r="N489" s="17"/>
      <c r="O489" s="17"/>
    </row>
    <row r="490" spans="1:15" x14ac:dyDescent="0.35">
      <c r="A490" s="22"/>
      <c r="C490" s="23"/>
      <c r="D490" s="17"/>
      <c r="E490" s="23"/>
      <c r="G490" s="43"/>
      <c r="H490" s="16"/>
      <c r="J490" s="24"/>
      <c r="K490" s="43"/>
      <c r="L490" s="23"/>
      <c r="M490" s="25"/>
      <c r="N490" s="17"/>
      <c r="O490" s="17"/>
    </row>
    <row r="491" spans="1:15" x14ac:dyDescent="0.35">
      <c r="A491" s="22"/>
      <c r="C491" s="23"/>
      <c r="D491" s="17"/>
      <c r="E491" s="23"/>
      <c r="G491" s="43"/>
      <c r="H491" s="16"/>
      <c r="J491" s="24"/>
      <c r="K491" s="43"/>
      <c r="L491" s="23"/>
      <c r="M491" s="25"/>
      <c r="N491" s="17"/>
      <c r="O491" s="17"/>
    </row>
    <row r="492" spans="1:15" x14ac:dyDescent="0.35">
      <c r="A492" s="22"/>
      <c r="C492" s="23"/>
      <c r="D492" s="17"/>
      <c r="E492" s="23"/>
      <c r="G492" s="43"/>
      <c r="H492" s="16"/>
      <c r="J492" s="24"/>
      <c r="K492" s="43"/>
      <c r="L492" s="23"/>
      <c r="M492" s="25"/>
      <c r="N492" s="17"/>
      <c r="O492" s="17"/>
    </row>
    <row r="493" spans="1:15" x14ac:dyDescent="0.35">
      <c r="A493" s="22"/>
      <c r="C493" s="23"/>
      <c r="D493" s="17"/>
      <c r="E493" s="23"/>
      <c r="G493" s="43"/>
      <c r="H493" s="16"/>
      <c r="J493" s="24"/>
      <c r="K493" s="43"/>
      <c r="L493" s="23"/>
      <c r="M493" s="25"/>
      <c r="N493" s="17"/>
      <c r="O493" s="17"/>
    </row>
    <row r="494" spans="1:15" x14ac:dyDescent="0.35">
      <c r="A494" s="22"/>
      <c r="C494" s="23"/>
      <c r="D494" s="17"/>
      <c r="E494" s="23"/>
      <c r="G494" s="43"/>
      <c r="H494" s="16"/>
      <c r="J494" s="24"/>
      <c r="K494" s="43"/>
      <c r="L494" s="23"/>
      <c r="M494" s="25"/>
      <c r="N494" s="17"/>
      <c r="O494" s="17"/>
    </row>
    <row r="495" spans="1:15" x14ac:dyDescent="0.35">
      <c r="A495" s="22"/>
      <c r="C495" s="23"/>
      <c r="D495" s="17"/>
      <c r="E495" s="23"/>
      <c r="G495" s="43"/>
      <c r="H495" s="16"/>
      <c r="J495" s="24"/>
      <c r="K495" s="43"/>
      <c r="L495" s="23"/>
      <c r="M495" s="25"/>
      <c r="N495" s="17"/>
      <c r="O495" s="17"/>
    </row>
    <row r="496" spans="1:15" x14ac:dyDescent="0.35">
      <c r="A496" s="22"/>
      <c r="C496" s="23"/>
      <c r="D496" s="17"/>
      <c r="E496" s="23"/>
      <c r="G496" s="43"/>
      <c r="H496" s="16"/>
      <c r="J496" s="24"/>
      <c r="K496" s="43"/>
      <c r="L496" s="23"/>
      <c r="M496" s="25"/>
      <c r="N496" s="17"/>
      <c r="O496" s="17"/>
    </row>
    <row r="497" spans="1:15" x14ac:dyDescent="0.35">
      <c r="A497" s="22"/>
      <c r="C497" s="23"/>
      <c r="D497" s="17"/>
      <c r="E497" s="23"/>
      <c r="G497" s="43"/>
      <c r="H497" s="16"/>
      <c r="J497" s="24"/>
      <c r="K497" s="43"/>
      <c r="L497" s="23"/>
      <c r="M497" s="25"/>
      <c r="N497" s="17"/>
      <c r="O497" s="17"/>
    </row>
    <row r="498" spans="1:15" x14ac:dyDescent="0.35">
      <c r="A498" s="22"/>
      <c r="C498" s="23"/>
      <c r="D498" s="17"/>
      <c r="E498" s="23"/>
      <c r="G498" s="43"/>
      <c r="H498" s="16"/>
      <c r="J498" s="24"/>
      <c r="K498" s="43"/>
      <c r="L498" s="23"/>
      <c r="M498" s="25"/>
      <c r="N498" s="17"/>
      <c r="O498" s="17"/>
    </row>
    <row r="499" spans="1:15" x14ac:dyDescent="0.35">
      <c r="A499" s="22"/>
      <c r="C499" s="23"/>
      <c r="D499" s="17"/>
      <c r="E499" s="23"/>
      <c r="G499" s="43"/>
      <c r="H499" s="16"/>
      <c r="J499" s="24"/>
      <c r="K499" s="43"/>
      <c r="L499" s="23"/>
      <c r="M499" s="25"/>
      <c r="N499" s="17"/>
      <c r="O499" s="17"/>
    </row>
    <row r="500" spans="1:15" x14ac:dyDescent="0.35">
      <c r="A500" s="22"/>
      <c r="C500" s="23"/>
      <c r="D500" s="17"/>
      <c r="E500" s="23"/>
      <c r="G500" s="43"/>
      <c r="H500" s="16"/>
      <c r="J500" s="24"/>
      <c r="K500" s="43"/>
      <c r="L500" s="23"/>
      <c r="M500" s="25"/>
      <c r="N500" s="17"/>
      <c r="O500" s="17"/>
    </row>
    <row r="501" spans="1:15" x14ac:dyDescent="0.35">
      <c r="A501" s="22"/>
      <c r="C501" s="23"/>
      <c r="D501" s="17"/>
      <c r="E501" s="23"/>
      <c r="G501" s="43"/>
      <c r="H501" s="16"/>
      <c r="J501" s="24"/>
      <c r="K501" s="43"/>
      <c r="L501" s="23"/>
      <c r="M501" s="25"/>
      <c r="N501" s="17"/>
      <c r="O501" s="17"/>
    </row>
    <row r="502" spans="1:15" x14ac:dyDescent="0.35">
      <c r="A502" s="22"/>
      <c r="C502" s="23"/>
      <c r="D502" s="17"/>
      <c r="E502" s="23"/>
      <c r="G502" s="43"/>
      <c r="H502" s="16"/>
      <c r="J502" s="24"/>
      <c r="K502" s="43"/>
      <c r="L502" s="23"/>
      <c r="M502" s="25"/>
      <c r="N502" s="17"/>
      <c r="O502" s="17"/>
    </row>
    <row r="503" spans="1:15" x14ac:dyDescent="0.35">
      <c r="A503" s="22"/>
      <c r="C503" s="23"/>
      <c r="D503" s="17"/>
      <c r="E503" s="23"/>
      <c r="G503" s="43"/>
      <c r="H503" s="16"/>
      <c r="J503" s="24"/>
      <c r="K503" s="43"/>
      <c r="L503" s="23"/>
      <c r="M503" s="25"/>
      <c r="N503" s="17"/>
      <c r="O503" s="17"/>
    </row>
    <row r="504" spans="1:15" x14ac:dyDescent="0.35">
      <c r="A504" s="22"/>
      <c r="C504" s="23"/>
      <c r="D504" s="17"/>
      <c r="E504" s="23"/>
      <c r="G504" s="43"/>
      <c r="H504" s="16"/>
      <c r="J504" s="24"/>
      <c r="K504" s="43"/>
      <c r="L504" s="23"/>
      <c r="M504" s="25"/>
      <c r="N504" s="17"/>
      <c r="O504" s="17"/>
    </row>
    <row r="505" spans="1:15" x14ac:dyDescent="0.35">
      <c r="A505" s="22"/>
      <c r="C505" s="23"/>
      <c r="D505" s="17"/>
      <c r="E505" s="23"/>
      <c r="G505" s="43"/>
      <c r="H505" s="16"/>
      <c r="J505" s="24"/>
      <c r="K505" s="43"/>
      <c r="L505" s="23"/>
      <c r="M505" s="25"/>
      <c r="N505" s="17"/>
      <c r="O505" s="17"/>
    </row>
    <row r="506" spans="1:15" x14ac:dyDescent="0.35">
      <c r="A506" s="22"/>
      <c r="C506" s="23"/>
      <c r="D506" s="17"/>
      <c r="E506" s="23"/>
      <c r="G506" s="43"/>
      <c r="H506" s="16"/>
      <c r="J506" s="24"/>
      <c r="K506" s="43"/>
      <c r="L506" s="23"/>
      <c r="M506" s="25"/>
      <c r="N506" s="17"/>
      <c r="O506" s="17"/>
    </row>
    <row r="507" spans="1:15" x14ac:dyDescent="0.35">
      <c r="A507" s="22"/>
      <c r="C507" s="23"/>
      <c r="D507" s="17"/>
      <c r="E507" s="23"/>
      <c r="G507" s="43"/>
      <c r="H507" s="16"/>
      <c r="J507" s="24"/>
      <c r="K507" s="43"/>
      <c r="L507" s="23"/>
      <c r="M507" s="25"/>
      <c r="N507" s="17"/>
      <c r="O507" s="17"/>
    </row>
    <row r="508" spans="1:15" x14ac:dyDescent="0.35">
      <c r="A508" s="22"/>
      <c r="C508" s="23"/>
      <c r="D508" s="17"/>
      <c r="E508" s="23"/>
      <c r="G508" s="43"/>
      <c r="H508" s="16"/>
      <c r="J508" s="24"/>
      <c r="K508" s="43"/>
      <c r="L508" s="23"/>
      <c r="M508" s="25"/>
      <c r="N508" s="17"/>
      <c r="O508" s="17"/>
    </row>
    <row r="509" spans="1:15" x14ac:dyDescent="0.35">
      <c r="A509" s="22"/>
      <c r="C509" s="23"/>
      <c r="D509" s="17"/>
      <c r="E509" s="23"/>
      <c r="G509" s="43"/>
      <c r="H509" s="16"/>
      <c r="J509" s="24"/>
      <c r="K509" s="43"/>
      <c r="L509" s="23"/>
      <c r="M509" s="25"/>
      <c r="N509" s="17"/>
      <c r="O509" s="17"/>
    </row>
    <row r="510" spans="1:15" x14ac:dyDescent="0.35">
      <c r="A510" s="22"/>
      <c r="C510" s="23"/>
      <c r="D510" s="17"/>
      <c r="E510" s="23"/>
      <c r="G510" s="43"/>
      <c r="H510" s="16"/>
      <c r="J510" s="24"/>
      <c r="K510" s="43"/>
      <c r="L510" s="23"/>
      <c r="M510" s="25"/>
      <c r="N510" s="17"/>
      <c r="O510" s="17"/>
    </row>
    <row r="511" spans="1:15" x14ac:dyDescent="0.35">
      <c r="A511" s="22"/>
      <c r="C511" s="23"/>
      <c r="D511" s="17"/>
      <c r="E511" s="23"/>
      <c r="G511" s="43"/>
      <c r="H511" s="16"/>
      <c r="J511" s="24"/>
      <c r="K511" s="43"/>
      <c r="L511" s="23"/>
      <c r="M511" s="25"/>
      <c r="N511" s="17"/>
      <c r="O511" s="17"/>
    </row>
    <row r="512" spans="1:15" x14ac:dyDescent="0.35">
      <c r="A512" s="22"/>
      <c r="C512" s="23"/>
      <c r="D512" s="17"/>
      <c r="E512" s="23"/>
      <c r="G512" s="43"/>
      <c r="H512" s="16"/>
      <c r="J512" s="24"/>
      <c r="K512" s="43"/>
      <c r="L512" s="23"/>
      <c r="M512" s="25"/>
      <c r="N512" s="17"/>
      <c r="O512" s="17"/>
    </row>
    <row r="513" spans="1:15" x14ac:dyDescent="0.35">
      <c r="A513" s="22"/>
      <c r="C513" s="23"/>
      <c r="D513" s="17"/>
      <c r="E513" s="23"/>
      <c r="G513" s="43"/>
      <c r="H513" s="16"/>
      <c r="J513" s="24"/>
      <c r="K513" s="43"/>
      <c r="L513" s="23"/>
      <c r="M513" s="25"/>
      <c r="N513" s="17"/>
      <c r="O513" s="17"/>
    </row>
    <row r="514" spans="1:15" x14ac:dyDescent="0.35">
      <c r="A514" s="22"/>
      <c r="C514" s="23"/>
      <c r="D514" s="17"/>
      <c r="E514" s="23"/>
      <c r="G514" s="43"/>
      <c r="H514" s="16"/>
      <c r="J514" s="24"/>
      <c r="K514" s="43"/>
      <c r="L514" s="23"/>
      <c r="M514" s="25"/>
      <c r="N514" s="17"/>
      <c r="O514" s="17"/>
    </row>
    <row r="515" spans="1:15" x14ac:dyDescent="0.35">
      <c r="A515" s="22"/>
      <c r="C515" s="23"/>
      <c r="D515" s="17"/>
      <c r="E515" s="23"/>
      <c r="G515" s="43"/>
      <c r="H515" s="16"/>
      <c r="J515" s="24"/>
      <c r="K515" s="43"/>
      <c r="L515" s="23"/>
      <c r="M515" s="25"/>
      <c r="N515" s="17"/>
      <c r="O515" s="17"/>
    </row>
    <row r="516" spans="1:15" x14ac:dyDescent="0.35">
      <c r="A516" s="22"/>
      <c r="C516" s="23"/>
      <c r="D516" s="17"/>
      <c r="E516" s="23"/>
      <c r="G516" s="43"/>
      <c r="H516" s="16"/>
      <c r="J516" s="24"/>
      <c r="K516" s="43"/>
      <c r="L516" s="23"/>
      <c r="M516" s="25"/>
      <c r="N516" s="17"/>
      <c r="O516" s="17"/>
    </row>
    <row r="517" spans="1:15" x14ac:dyDescent="0.35">
      <c r="A517" s="22"/>
      <c r="C517" s="23"/>
      <c r="D517" s="17"/>
      <c r="E517" s="23"/>
      <c r="G517" s="43"/>
      <c r="H517" s="16"/>
      <c r="J517" s="24"/>
      <c r="K517" s="43"/>
      <c r="L517" s="23"/>
      <c r="M517" s="25"/>
      <c r="N517" s="17"/>
      <c r="O517" s="17"/>
    </row>
    <row r="518" spans="1:15" x14ac:dyDescent="0.35">
      <c r="A518" s="22"/>
      <c r="C518" s="23"/>
      <c r="D518" s="17"/>
      <c r="E518" s="23"/>
      <c r="G518" s="43"/>
      <c r="H518" s="16"/>
      <c r="J518" s="24"/>
      <c r="K518" s="43"/>
      <c r="L518" s="23"/>
      <c r="M518" s="25"/>
      <c r="N518" s="17"/>
      <c r="O518" s="17"/>
    </row>
    <row r="519" spans="1:15" x14ac:dyDescent="0.35">
      <c r="A519" s="22"/>
      <c r="C519" s="23"/>
      <c r="D519" s="17"/>
      <c r="E519" s="23"/>
      <c r="G519" s="43"/>
      <c r="H519" s="16"/>
      <c r="J519" s="24"/>
      <c r="K519" s="43"/>
      <c r="L519" s="23"/>
      <c r="M519" s="25"/>
      <c r="N519" s="17"/>
      <c r="O519" s="17"/>
    </row>
    <row r="520" spans="1:15" x14ac:dyDescent="0.35">
      <c r="A520" s="22"/>
      <c r="C520" s="23"/>
      <c r="D520" s="17"/>
      <c r="E520" s="23"/>
      <c r="G520" s="43"/>
      <c r="H520" s="16"/>
      <c r="J520" s="24"/>
      <c r="K520" s="43"/>
      <c r="L520" s="23"/>
      <c r="M520" s="25"/>
      <c r="N520" s="17"/>
      <c r="O520" s="17"/>
    </row>
    <row r="521" spans="1:15" x14ac:dyDescent="0.35">
      <c r="A521" s="22"/>
      <c r="C521" s="23"/>
      <c r="D521" s="17"/>
      <c r="E521" s="23"/>
      <c r="G521" s="43"/>
      <c r="H521" s="16"/>
      <c r="J521" s="24"/>
      <c r="K521" s="43"/>
      <c r="L521" s="23"/>
      <c r="M521" s="25"/>
      <c r="N521" s="17"/>
      <c r="O521" s="17"/>
    </row>
    <row r="522" spans="1:15" x14ac:dyDescent="0.35">
      <c r="A522" s="22"/>
      <c r="C522" s="23"/>
      <c r="D522" s="17"/>
      <c r="E522" s="23"/>
      <c r="G522" s="43"/>
      <c r="H522" s="16"/>
      <c r="J522" s="24"/>
      <c r="K522" s="43"/>
      <c r="L522" s="23"/>
      <c r="M522" s="25"/>
      <c r="N522" s="17"/>
      <c r="O522" s="17"/>
    </row>
    <row r="523" spans="1:15" x14ac:dyDescent="0.35">
      <c r="A523" s="22"/>
      <c r="C523" s="23"/>
      <c r="D523" s="17"/>
      <c r="E523" s="23"/>
      <c r="G523" s="43"/>
      <c r="H523" s="16"/>
      <c r="J523" s="24"/>
      <c r="K523" s="43"/>
      <c r="L523" s="23"/>
      <c r="M523" s="25"/>
      <c r="N523" s="17"/>
      <c r="O523" s="17"/>
    </row>
    <row r="524" spans="1:15" x14ac:dyDescent="0.35">
      <c r="A524" s="22"/>
      <c r="C524" s="23"/>
      <c r="D524" s="17"/>
      <c r="E524" s="23"/>
      <c r="G524" s="43"/>
      <c r="H524" s="16"/>
      <c r="J524" s="24"/>
      <c r="K524" s="43"/>
      <c r="L524" s="23"/>
      <c r="M524" s="25"/>
      <c r="N524" s="17"/>
      <c r="O524" s="17"/>
    </row>
    <row r="525" spans="1:15" x14ac:dyDescent="0.35">
      <c r="A525" s="22"/>
      <c r="C525" s="23"/>
      <c r="D525" s="17"/>
      <c r="E525" s="23"/>
      <c r="G525" s="43"/>
      <c r="H525" s="16"/>
      <c r="J525" s="24"/>
      <c r="K525" s="43"/>
      <c r="L525" s="23"/>
      <c r="M525" s="25"/>
      <c r="N525" s="17"/>
      <c r="O525" s="17"/>
    </row>
    <row r="526" spans="1:15" x14ac:dyDescent="0.35">
      <c r="A526" s="22"/>
      <c r="C526" s="23"/>
      <c r="D526" s="17"/>
      <c r="E526" s="23"/>
      <c r="G526" s="43"/>
      <c r="H526" s="16"/>
      <c r="J526" s="24"/>
      <c r="K526" s="43"/>
      <c r="L526" s="23"/>
      <c r="M526" s="25"/>
      <c r="N526" s="17"/>
      <c r="O526" s="17"/>
    </row>
    <row r="527" spans="1:15" x14ac:dyDescent="0.35">
      <c r="A527" s="22"/>
      <c r="C527" s="23"/>
      <c r="D527" s="17"/>
      <c r="E527" s="23"/>
      <c r="G527" s="43"/>
      <c r="H527" s="16"/>
      <c r="J527" s="24"/>
      <c r="K527" s="43"/>
      <c r="L527" s="23"/>
      <c r="M527" s="25"/>
      <c r="N527" s="17"/>
      <c r="O527" s="17"/>
    </row>
    <row r="528" spans="1:15" x14ac:dyDescent="0.35">
      <c r="A528" s="22"/>
      <c r="C528" s="23"/>
      <c r="D528" s="17"/>
      <c r="E528" s="23"/>
      <c r="G528" s="43"/>
      <c r="H528" s="16"/>
      <c r="J528" s="24"/>
      <c r="K528" s="43"/>
      <c r="L528" s="23"/>
      <c r="M528" s="25"/>
      <c r="N528" s="17"/>
      <c r="O528" s="17"/>
    </row>
    <row r="529" spans="1:15" x14ac:dyDescent="0.35">
      <c r="A529" s="22"/>
      <c r="C529" s="23"/>
      <c r="D529" s="17"/>
      <c r="E529" s="23"/>
      <c r="G529" s="43"/>
      <c r="H529" s="16"/>
      <c r="J529" s="24"/>
      <c r="K529" s="43"/>
      <c r="L529" s="23"/>
      <c r="M529" s="25"/>
      <c r="N529" s="17"/>
      <c r="O529" s="17"/>
    </row>
    <row r="530" spans="1:15" x14ac:dyDescent="0.35">
      <c r="A530" s="22"/>
      <c r="C530" s="23"/>
      <c r="D530" s="17"/>
      <c r="E530" s="23"/>
      <c r="G530" s="43"/>
      <c r="H530" s="16"/>
      <c r="J530" s="24"/>
      <c r="K530" s="43"/>
      <c r="L530" s="23"/>
      <c r="M530" s="25"/>
      <c r="N530" s="17"/>
      <c r="O530" s="17"/>
    </row>
    <row r="531" spans="1:15" x14ac:dyDescent="0.35">
      <c r="A531" s="22"/>
      <c r="C531" s="23"/>
      <c r="D531" s="17"/>
      <c r="E531" s="23"/>
      <c r="G531" s="43"/>
      <c r="H531" s="16"/>
      <c r="J531" s="24"/>
      <c r="K531" s="43"/>
      <c r="L531" s="23"/>
      <c r="M531" s="25"/>
      <c r="N531" s="17"/>
      <c r="O531" s="17"/>
    </row>
    <row r="532" spans="1:15" x14ac:dyDescent="0.35">
      <c r="A532" s="22"/>
      <c r="C532" s="23"/>
      <c r="D532" s="17"/>
      <c r="E532" s="23"/>
      <c r="G532" s="43"/>
      <c r="H532" s="16"/>
      <c r="J532" s="24"/>
      <c r="K532" s="43"/>
      <c r="L532" s="23"/>
      <c r="M532" s="25"/>
      <c r="N532" s="17"/>
      <c r="O532" s="17"/>
    </row>
    <row r="533" spans="1:15" x14ac:dyDescent="0.35">
      <c r="A533" s="22"/>
      <c r="C533" s="23"/>
      <c r="D533" s="17"/>
      <c r="E533" s="23"/>
      <c r="G533" s="43"/>
      <c r="H533" s="16"/>
      <c r="J533" s="24"/>
      <c r="K533" s="43"/>
      <c r="L533" s="23"/>
      <c r="M533" s="25"/>
      <c r="N533" s="17"/>
      <c r="O533" s="17"/>
    </row>
    <row r="534" spans="1:15" x14ac:dyDescent="0.35">
      <c r="A534" s="22"/>
      <c r="C534" s="23"/>
      <c r="D534" s="17"/>
      <c r="E534" s="23"/>
      <c r="G534" s="43"/>
      <c r="H534" s="16"/>
      <c r="J534" s="24"/>
      <c r="K534" s="43"/>
      <c r="L534" s="23"/>
      <c r="M534" s="25"/>
      <c r="N534" s="17"/>
      <c r="O534" s="17"/>
    </row>
    <row r="535" spans="1:15" x14ac:dyDescent="0.35">
      <c r="A535" s="22"/>
      <c r="C535" s="23"/>
      <c r="D535" s="17"/>
      <c r="E535" s="23"/>
      <c r="G535" s="43"/>
      <c r="H535" s="16"/>
      <c r="J535" s="24"/>
      <c r="K535" s="43"/>
      <c r="L535" s="23"/>
      <c r="M535" s="25"/>
      <c r="N535" s="17"/>
      <c r="O535" s="17"/>
    </row>
    <row r="536" spans="1:15" x14ac:dyDescent="0.35">
      <c r="A536" s="22"/>
      <c r="C536" s="23"/>
      <c r="D536" s="17"/>
      <c r="E536" s="23"/>
      <c r="G536" s="43"/>
      <c r="H536" s="16"/>
      <c r="J536" s="24"/>
      <c r="K536" s="43"/>
      <c r="L536" s="23"/>
      <c r="M536" s="25"/>
      <c r="N536" s="17"/>
      <c r="O536" s="17"/>
    </row>
    <row r="537" spans="1:15" x14ac:dyDescent="0.35">
      <c r="A537" s="22"/>
      <c r="C537" s="23"/>
      <c r="D537" s="17"/>
      <c r="E537" s="23"/>
      <c r="G537" s="43"/>
      <c r="H537" s="16"/>
      <c r="J537" s="24"/>
      <c r="K537" s="43"/>
      <c r="L537" s="23"/>
      <c r="M537" s="25"/>
      <c r="N537" s="17"/>
      <c r="O537" s="17"/>
    </row>
    <row r="538" spans="1:15" x14ac:dyDescent="0.35">
      <c r="A538" s="22"/>
      <c r="C538" s="23"/>
      <c r="D538" s="17"/>
      <c r="E538" s="23"/>
      <c r="G538" s="43"/>
      <c r="H538" s="16"/>
      <c r="J538" s="24"/>
      <c r="K538" s="43"/>
      <c r="L538" s="23"/>
      <c r="M538" s="25"/>
      <c r="N538" s="17"/>
      <c r="O538" s="17"/>
    </row>
    <row r="539" spans="1:15" x14ac:dyDescent="0.35">
      <c r="A539" s="22"/>
      <c r="C539" s="23"/>
      <c r="D539" s="17"/>
      <c r="E539" s="23"/>
      <c r="G539" s="43"/>
      <c r="H539" s="16"/>
      <c r="J539" s="24"/>
      <c r="K539" s="43"/>
      <c r="L539" s="23"/>
      <c r="M539" s="25"/>
      <c r="N539" s="17"/>
      <c r="O539" s="17"/>
    </row>
    <row r="540" spans="1:15" x14ac:dyDescent="0.35">
      <c r="A540" s="22"/>
      <c r="C540" s="23"/>
      <c r="D540" s="17"/>
      <c r="E540" s="23"/>
      <c r="G540" s="43"/>
      <c r="H540" s="16"/>
      <c r="J540" s="24"/>
      <c r="K540" s="43"/>
      <c r="L540" s="23"/>
      <c r="M540" s="25"/>
      <c r="N540" s="17"/>
      <c r="O540" s="17"/>
    </row>
    <row r="541" spans="1:15" x14ac:dyDescent="0.35">
      <c r="A541" s="22"/>
      <c r="C541" s="23"/>
      <c r="D541" s="17"/>
      <c r="E541" s="23"/>
      <c r="G541" s="43"/>
      <c r="H541" s="16"/>
      <c r="J541" s="24"/>
      <c r="K541" s="43"/>
      <c r="L541" s="23"/>
      <c r="M541" s="25"/>
      <c r="N541" s="17"/>
      <c r="O541" s="17"/>
    </row>
    <row r="542" spans="1:15" x14ac:dyDescent="0.35">
      <c r="A542" s="22"/>
      <c r="C542" s="23"/>
      <c r="D542" s="17"/>
      <c r="E542" s="23"/>
      <c r="G542" s="43"/>
      <c r="H542" s="16"/>
      <c r="J542" s="24"/>
      <c r="K542" s="43"/>
      <c r="L542" s="23"/>
      <c r="M542" s="25"/>
      <c r="N542" s="17"/>
      <c r="O542" s="17"/>
    </row>
    <row r="543" spans="1:15" x14ac:dyDescent="0.35">
      <c r="A543" s="22"/>
      <c r="C543" s="23"/>
      <c r="D543" s="17"/>
      <c r="E543" s="23"/>
      <c r="G543" s="43"/>
      <c r="H543" s="16"/>
      <c r="J543" s="24"/>
      <c r="K543" s="43"/>
      <c r="L543" s="23"/>
      <c r="M543" s="25"/>
      <c r="N543" s="17"/>
      <c r="O543" s="17"/>
    </row>
    <row r="544" spans="1:15" x14ac:dyDescent="0.35">
      <c r="A544" s="22"/>
      <c r="C544" s="23"/>
      <c r="D544" s="17"/>
      <c r="E544" s="23"/>
      <c r="G544" s="43"/>
      <c r="H544" s="16"/>
      <c r="J544" s="24"/>
      <c r="K544" s="43"/>
      <c r="L544" s="23"/>
      <c r="M544" s="25"/>
      <c r="N544" s="17"/>
      <c r="O544" s="17"/>
    </row>
    <row r="545" spans="1:15" x14ac:dyDescent="0.35">
      <c r="A545" s="22"/>
      <c r="C545" s="23"/>
      <c r="D545" s="17"/>
      <c r="E545" s="23"/>
      <c r="G545" s="43"/>
      <c r="H545" s="16"/>
      <c r="J545" s="24"/>
      <c r="K545" s="43"/>
      <c r="L545" s="23"/>
      <c r="M545" s="25"/>
      <c r="N545" s="17"/>
      <c r="O545" s="17"/>
    </row>
    <row r="546" spans="1:15" x14ac:dyDescent="0.35">
      <c r="A546" s="22"/>
      <c r="C546" s="23"/>
      <c r="D546" s="17"/>
      <c r="E546" s="23"/>
      <c r="G546" s="43"/>
      <c r="H546" s="16"/>
      <c r="J546" s="24"/>
      <c r="K546" s="43"/>
      <c r="L546" s="23"/>
      <c r="M546" s="25"/>
      <c r="N546" s="17"/>
      <c r="O546" s="17"/>
    </row>
    <row r="547" spans="1:15" x14ac:dyDescent="0.35">
      <c r="A547" s="22"/>
      <c r="C547" s="23"/>
      <c r="D547" s="17"/>
      <c r="E547" s="23"/>
      <c r="G547" s="43"/>
      <c r="H547" s="16"/>
      <c r="J547" s="24"/>
      <c r="K547" s="43"/>
      <c r="L547" s="23"/>
      <c r="M547" s="25"/>
      <c r="N547" s="17"/>
      <c r="O547" s="17"/>
    </row>
    <row r="548" spans="1:15" x14ac:dyDescent="0.35">
      <c r="A548" s="22"/>
      <c r="C548" s="23"/>
      <c r="D548" s="17"/>
      <c r="E548" s="23"/>
      <c r="G548" s="43"/>
      <c r="H548" s="16"/>
      <c r="J548" s="24"/>
      <c r="K548" s="43"/>
      <c r="L548" s="23"/>
      <c r="M548" s="25"/>
      <c r="N548" s="17"/>
      <c r="O548" s="17"/>
    </row>
    <row r="549" spans="1:15" x14ac:dyDescent="0.35">
      <c r="A549" s="22"/>
      <c r="C549" s="23"/>
      <c r="D549" s="17"/>
      <c r="E549" s="23"/>
      <c r="G549" s="43"/>
      <c r="H549" s="16"/>
      <c r="J549" s="24"/>
      <c r="K549" s="43"/>
      <c r="L549" s="23"/>
      <c r="M549" s="25"/>
      <c r="N549" s="17"/>
      <c r="O549" s="17"/>
    </row>
    <row r="550" spans="1:15" x14ac:dyDescent="0.35">
      <c r="A550" s="22"/>
      <c r="C550" s="23"/>
      <c r="D550" s="17"/>
      <c r="E550" s="23"/>
      <c r="G550" s="43"/>
      <c r="H550" s="16"/>
      <c r="J550" s="24"/>
      <c r="K550" s="43"/>
      <c r="L550" s="23"/>
      <c r="M550" s="25"/>
      <c r="N550" s="17"/>
      <c r="O550" s="17"/>
    </row>
    <row r="551" spans="1:15" x14ac:dyDescent="0.35">
      <c r="A551" s="22"/>
      <c r="C551" s="23"/>
      <c r="D551" s="17"/>
      <c r="E551" s="23"/>
      <c r="G551" s="43"/>
      <c r="H551" s="16"/>
      <c r="J551" s="24"/>
      <c r="K551" s="43"/>
      <c r="L551" s="23"/>
      <c r="M551" s="25"/>
      <c r="N551" s="17"/>
      <c r="O551" s="17"/>
    </row>
    <row r="552" spans="1:15" x14ac:dyDescent="0.35">
      <c r="A552" s="22"/>
      <c r="C552" s="23"/>
      <c r="D552" s="17"/>
      <c r="E552" s="23"/>
      <c r="G552" s="43"/>
      <c r="H552" s="16"/>
      <c r="J552" s="24"/>
      <c r="K552" s="43"/>
      <c r="L552" s="23"/>
      <c r="M552" s="25"/>
      <c r="N552" s="17"/>
      <c r="O552" s="17"/>
    </row>
    <row r="553" spans="1:15" x14ac:dyDescent="0.35">
      <c r="A553" s="22"/>
      <c r="C553" s="23"/>
      <c r="D553" s="17"/>
      <c r="E553" s="23"/>
      <c r="G553" s="43"/>
      <c r="H553" s="16"/>
      <c r="J553" s="24"/>
      <c r="K553" s="43"/>
      <c r="L553" s="23"/>
      <c r="M553" s="25"/>
      <c r="N553" s="17"/>
      <c r="O553" s="17"/>
    </row>
    <row r="554" spans="1:15" x14ac:dyDescent="0.35">
      <c r="A554" s="22"/>
      <c r="C554" s="23"/>
      <c r="D554" s="17"/>
      <c r="E554" s="23"/>
      <c r="G554" s="43"/>
      <c r="H554" s="16"/>
      <c r="J554" s="24"/>
      <c r="K554" s="43"/>
      <c r="L554" s="23"/>
      <c r="M554" s="25"/>
      <c r="N554" s="17"/>
      <c r="O554" s="17"/>
    </row>
    <row r="555" spans="1:15" x14ac:dyDescent="0.35">
      <c r="A555" s="22"/>
      <c r="C555" s="23"/>
      <c r="D555" s="17"/>
      <c r="E555" s="23"/>
      <c r="G555" s="43"/>
      <c r="H555" s="16"/>
      <c r="J555" s="24"/>
      <c r="K555" s="43"/>
      <c r="L555" s="23"/>
      <c r="M555" s="25"/>
      <c r="N555" s="17"/>
      <c r="O555" s="17"/>
    </row>
    <row r="556" spans="1:15" x14ac:dyDescent="0.35">
      <c r="A556" s="22"/>
      <c r="C556" s="23"/>
      <c r="D556" s="17"/>
      <c r="E556" s="23"/>
      <c r="G556" s="43"/>
      <c r="H556" s="16"/>
      <c r="J556" s="24"/>
      <c r="K556" s="43"/>
      <c r="L556" s="23"/>
      <c r="M556" s="25"/>
      <c r="N556" s="17"/>
      <c r="O556" s="17"/>
    </row>
    <row r="557" spans="1:15" x14ac:dyDescent="0.35">
      <c r="A557" s="22"/>
      <c r="C557" s="23"/>
      <c r="D557" s="17"/>
      <c r="E557" s="23"/>
      <c r="G557" s="43"/>
      <c r="H557" s="16"/>
      <c r="J557" s="24"/>
      <c r="K557" s="43"/>
      <c r="L557" s="23"/>
      <c r="M557" s="25"/>
      <c r="N557" s="17"/>
      <c r="O557" s="17"/>
    </row>
    <row r="558" spans="1:15" x14ac:dyDescent="0.35">
      <c r="A558" s="22"/>
      <c r="C558" s="23"/>
      <c r="D558" s="17"/>
      <c r="E558" s="23"/>
      <c r="G558" s="43"/>
      <c r="H558" s="16"/>
      <c r="J558" s="24"/>
      <c r="K558" s="43"/>
      <c r="L558" s="23"/>
      <c r="M558" s="25"/>
      <c r="N558" s="17"/>
      <c r="O558" s="17"/>
    </row>
    <row r="559" spans="1:15" x14ac:dyDescent="0.35">
      <c r="A559" s="22"/>
      <c r="C559" s="23"/>
      <c r="D559" s="17"/>
      <c r="E559" s="23"/>
      <c r="G559" s="43"/>
      <c r="H559" s="16"/>
      <c r="J559" s="24"/>
      <c r="K559" s="43"/>
      <c r="L559" s="23"/>
      <c r="M559" s="25"/>
      <c r="N559" s="17"/>
      <c r="O559" s="17"/>
    </row>
    <row r="560" spans="1:15" x14ac:dyDescent="0.35">
      <c r="A560" s="22"/>
      <c r="C560" s="23"/>
      <c r="D560" s="17"/>
      <c r="E560" s="23"/>
      <c r="G560" s="43"/>
      <c r="H560" s="16"/>
      <c r="J560" s="24"/>
      <c r="K560" s="43"/>
      <c r="L560" s="23"/>
      <c r="M560" s="25"/>
      <c r="N560" s="17"/>
      <c r="O560" s="17"/>
    </row>
    <row r="561" spans="1:15" x14ac:dyDescent="0.35">
      <c r="A561" s="22"/>
      <c r="C561" s="23"/>
      <c r="D561" s="17"/>
      <c r="E561" s="23"/>
      <c r="G561" s="43"/>
      <c r="H561" s="16"/>
      <c r="J561" s="24"/>
      <c r="K561" s="43"/>
      <c r="L561" s="23"/>
      <c r="M561" s="25"/>
      <c r="N561" s="17"/>
      <c r="O561" s="17"/>
    </row>
    <row r="562" spans="1:15" x14ac:dyDescent="0.35">
      <c r="A562" s="22"/>
      <c r="C562" s="23"/>
      <c r="D562" s="17"/>
      <c r="E562" s="23"/>
      <c r="G562" s="43"/>
      <c r="H562" s="16"/>
      <c r="J562" s="24"/>
      <c r="K562" s="43"/>
      <c r="L562" s="23"/>
      <c r="M562" s="25"/>
      <c r="N562" s="17"/>
      <c r="O562" s="17"/>
    </row>
    <row r="563" spans="1:15" x14ac:dyDescent="0.35">
      <c r="A563" s="22"/>
      <c r="C563" s="23"/>
      <c r="D563" s="17"/>
      <c r="E563" s="23"/>
      <c r="G563" s="43"/>
      <c r="H563" s="16"/>
      <c r="J563" s="24"/>
      <c r="K563" s="43"/>
      <c r="L563" s="23"/>
      <c r="M563" s="25"/>
      <c r="N563" s="17"/>
      <c r="O563" s="17"/>
    </row>
    <row r="564" spans="1:15" x14ac:dyDescent="0.35">
      <c r="A564" s="22"/>
      <c r="C564" s="23"/>
      <c r="D564" s="17"/>
      <c r="E564" s="23"/>
      <c r="G564" s="43"/>
      <c r="H564" s="16"/>
      <c r="J564" s="24"/>
      <c r="K564" s="43"/>
      <c r="L564" s="23"/>
      <c r="M564" s="25"/>
      <c r="N564" s="17"/>
      <c r="O564" s="17"/>
    </row>
    <row r="565" spans="1:15" x14ac:dyDescent="0.35">
      <c r="A565" s="22"/>
      <c r="C565" s="23"/>
      <c r="D565" s="17"/>
      <c r="E565" s="23"/>
      <c r="G565" s="43"/>
      <c r="H565" s="16"/>
      <c r="J565" s="24"/>
      <c r="K565" s="43"/>
      <c r="L565" s="23"/>
      <c r="M565" s="25"/>
      <c r="N565" s="17"/>
      <c r="O565" s="17"/>
    </row>
    <row r="566" spans="1:15" x14ac:dyDescent="0.35">
      <c r="A566" s="22"/>
      <c r="C566" s="23"/>
      <c r="D566" s="17"/>
      <c r="E566" s="23"/>
      <c r="G566" s="43"/>
      <c r="H566" s="16"/>
      <c r="J566" s="24"/>
      <c r="K566" s="43"/>
      <c r="L566" s="23"/>
      <c r="M566" s="25"/>
      <c r="N566" s="17"/>
      <c r="O566" s="17"/>
    </row>
    <row r="567" spans="1:15" x14ac:dyDescent="0.35">
      <c r="A567" s="22"/>
      <c r="C567" s="23"/>
      <c r="D567" s="17"/>
      <c r="E567" s="23"/>
      <c r="G567" s="43"/>
      <c r="H567" s="16"/>
      <c r="J567" s="24"/>
      <c r="K567" s="43"/>
      <c r="L567" s="23"/>
      <c r="M567" s="25"/>
      <c r="N567" s="17"/>
      <c r="O567" s="17"/>
    </row>
    <row r="568" spans="1:15" x14ac:dyDescent="0.35">
      <c r="A568" s="22"/>
      <c r="C568" s="23"/>
      <c r="D568" s="17"/>
      <c r="E568" s="23"/>
      <c r="G568" s="43"/>
      <c r="H568" s="16"/>
      <c r="J568" s="24"/>
      <c r="K568" s="43"/>
      <c r="L568" s="23"/>
      <c r="M568" s="25"/>
      <c r="N568" s="17"/>
      <c r="O568" s="17"/>
    </row>
    <row r="569" spans="1:15" x14ac:dyDescent="0.35">
      <c r="A569" s="22"/>
      <c r="C569" s="23"/>
      <c r="D569" s="17"/>
      <c r="E569" s="23"/>
      <c r="G569" s="43"/>
      <c r="H569" s="16"/>
      <c r="J569" s="24"/>
      <c r="K569" s="43"/>
      <c r="L569" s="23"/>
      <c r="M569" s="25"/>
      <c r="N569" s="17"/>
      <c r="O569" s="17"/>
    </row>
    <row r="570" spans="1:15" x14ac:dyDescent="0.35">
      <c r="A570" s="22"/>
      <c r="C570" s="23"/>
      <c r="D570" s="17"/>
      <c r="E570" s="23"/>
      <c r="G570" s="43"/>
      <c r="H570" s="16"/>
      <c r="J570" s="24"/>
      <c r="K570" s="43"/>
      <c r="L570" s="23"/>
      <c r="M570" s="25"/>
      <c r="N570" s="17"/>
      <c r="O570" s="17"/>
    </row>
    <row r="571" spans="1:15" x14ac:dyDescent="0.35">
      <c r="A571" s="22"/>
      <c r="C571" s="23"/>
      <c r="D571" s="17"/>
      <c r="E571" s="23"/>
      <c r="G571" s="43"/>
      <c r="H571" s="16"/>
      <c r="J571" s="24"/>
      <c r="K571" s="43"/>
      <c r="L571" s="23"/>
      <c r="M571" s="25"/>
      <c r="N571" s="17"/>
      <c r="O571" s="17"/>
    </row>
    <row r="572" spans="1:15" x14ac:dyDescent="0.35">
      <c r="A572" s="22"/>
      <c r="C572" s="23"/>
      <c r="D572" s="17"/>
      <c r="E572" s="23"/>
      <c r="G572" s="43"/>
      <c r="H572" s="16"/>
      <c r="J572" s="24"/>
      <c r="K572" s="43"/>
      <c r="L572" s="23"/>
      <c r="M572" s="25"/>
      <c r="N572" s="17"/>
      <c r="O572" s="17"/>
    </row>
    <row r="573" spans="1:15" x14ac:dyDescent="0.35">
      <c r="A573" s="22"/>
      <c r="C573" s="23"/>
      <c r="D573" s="17"/>
      <c r="E573" s="23"/>
      <c r="G573" s="43"/>
      <c r="H573" s="16"/>
      <c r="J573" s="24"/>
      <c r="K573" s="43"/>
      <c r="L573" s="23"/>
      <c r="M573" s="25"/>
      <c r="N573" s="17"/>
      <c r="O573" s="17"/>
    </row>
    <row r="574" spans="1:15" x14ac:dyDescent="0.35">
      <c r="A574" s="22"/>
      <c r="C574" s="23"/>
      <c r="D574" s="17"/>
      <c r="E574" s="23"/>
      <c r="G574" s="43"/>
      <c r="H574" s="16"/>
      <c r="J574" s="24"/>
      <c r="K574" s="43"/>
      <c r="L574" s="23"/>
      <c r="M574" s="25"/>
      <c r="N574" s="17"/>
      <c r="O574" s="17"/>
    </row>
    <row r="575" spans="1:15" x14ac:dyDescent="0.35">
      <c r="A575" s="22"/>
      <c r="C575" s="23"/>
      <c r="D575" s="17"/>
      <c r="E575" s="23"/>
      <c r="G575" s="43"/>
      <c r="H575" s="16"/>
      <c r="J575" s="24"/>
      <c r="K575" s="43"/>
      <c r="L575" s="23"/>
      <c r="M575" s="25"/>
      <c r="N575" s="17"/>
      <c r="O575" s="17"/>
    </row>
    <row r="576" spans="1:15" x14ac:dyDescent="0.35">
      <c r="A576" s="22"/>
      <c r="C576" s="23"/>
      <c r="D576" s="17"/>
      <c r="E576" s="23"/>
      <c r="G576" s="43"/>
      <c r="H576" s="16"/>
      <c r="J576" s="24"/>
      <c r="K576" s="43"/>
      <c r="L576" s="23"/>
      <c r="M576" s="25"/>
      <c r="N576" s="17"/>
      <c r="O576" s="17"/>
    </row>
    <row r="577" spans="1:15" x14ac:dyDescent="0.35">
      <c r="A577" s="22"/>
      <c r="C577" s="23"/>
      <c r="D577" s="17"/>
      <c r="E577" s="23"/>
      <c r="G577" s="43"/>
      <c r="H577" s="16"/>
      <c r="J577" s="24"/>
      <c r="K577" s="43"/>
      <c r="L577" s="23"/>
      <c r="M577" s="25"/>
      <c r="N577" s="17"/>
      <c r="O577" s="17"/>
    </row>
    <row r="578" spans="1:15" x14ac:dyDescent="0.35">
      <c r="A578" s="22"/>
      <c r="C578" s="23"/>
      <c r="D578" s="17"/>
      <c r="E578" s="23"/>
      <c r="G578" s="43"/>
      <c r="H578" s="16"/>
      <c r="J578" s="24"/>
      <c r="K578" s="43"/>
      <c r="L578" s="23"/>
      <c r="M578" s="25"/>
      <c r="N578" s="17"/>
      <c r="O578" s="17"/>
    </row>
    <row r="579" spans="1:15" x14ac:dyDescent="0.35">
      <c r="A579" s="22"/>
      <c r="C579" s="23"/>
      <c r="D579" s="17"/>
      <c r="E579" s="23"/>
      <c r="G579" s="43"/>
      <c r="H579" s="16"/>
      <c r="J579" s="24"/>
      <c r="K579" s="43"/>
      <c r="L579" s="23"/>
      <c r="M579" s="25"/>
      <c r="N579" s="17"/>
      <c r="O579" s="17"/>
    </row>
    <row r="580" spans="1:15" x14ac:dyDescent="0.35">
      <c r="A580" s="22"/>
      <c r="C580" s="23"/>
      <c r="D580" s="17"/>
      <c r="E580" s="23"/>
      <c r="G580" s="43"/>
      <c r="H580" s="16"/>
      <c r="J580" s="24"/>
      <c r="K580" s="43"/>
      <c r="L580" s="23"/>
      <c r="M580" s="25"/>
      <c r="N580" s="17"/>
      <c r="O580" s="17"/>
    </row>
    <row r="581" spans="1:15" x14ac:dyDescent="0.35">
      <c r="A581" s="22"/>
      <c r="C581" s="23"/>
      <c r="D581" s="17"/>
      <c r="E581" s="23"/>
      <c r="G581" s="43"/>
      <c r="H581" s="16"/>
      <c r="J581" s="24"/>
      <c r="K581" s="43"/>
      <c r="L581" s="23"/>
      <c r="M581" s="25"/>
      <c r="N581" s="17"/>
      <c r="O581" s="17"/>
    </row>
    <row r="582" spans="1:15" x14ac:dyDescent="0.35">
      <c r="A582" s="22"/>
      <c r="C582" s="23"/>
      <c r="D582" s="17"/>
      <c r="E582" s="23"/>
      <c r="G582" s="43"/>
      <c r="H582" s="16"/>
      <c r="J582" s="24"/>
      <c r="K582" s="43"/>
      <c r="L582" s="23"/>
      <c r="M582" s="25"/>
      <c r="N582" s="17"/>
      <c r="O582" s="17"/>
    </row>
    <row r="583" spans="1:15" x14ac:dyDescent="0.35">
      <c r="A583" s="22"/>
      <c r="C583" s="23"/>
      <c r="D583" s="17"/>
      <c r="E583" s="23"/>
      <c r="G583" s="43"/>
      <c r="H583" s="16"/>
      <c r="J583" s="24"/>
      <c r="K583" s="43"/>
      <c r="L583" s="23"/>
      <c r="M583" s="25"/>
      <c r="N583" s="17"/>
      <c r="O583" s="17"/>
    </row>
    <row r="584" spans="1:15" x14ac:dyDescent="0.35">
      <c r="A584" s="22"/>
      <c r="C584" s="23"/>
      <c r="D584" s="17"/>
      <c r="E584" s="23"/>
      <c r="G584" s="43"/>
      <c r="H584" s="16"/>
      <c r="J584" s="24"/>
      <c r="K584" s="43"/>
      <c r="L584" s="23"/>
      <c r="M584" s="25"/>
      <c r="N584" s="17"/>
      <c r="O584" s="17"/>
    </row>
    <row r="585" spans="1:15" x14ac:dyDescent="0.35">
      <c r="A585" s="22"/>
      <c r="C585" s="23"/>
      <c r="D585" s="17"/>
      <c r="E585" s="23"/>
      <c r="G585" s="43"/>
      <c r="H585" s="16"/>
      <c r="J585" s="24"/>
      <c r="K585" s="43"/>
      <c r="L585" s="23"/>
      <c r="M585" s="25"/>
      <c r="N585" s="17"/>
      <c r="O585" s="17"/>
    </row>
    <row r="586" spans="1:15" x14ac:dyDescent="0.35">
      <c r="A586" s="22"/>
      <c r="C586" s="23"/>
      <c r="D586" s="17"/>
      <c r="E586" s="23"/>
      <c r="G586" s="43"/>
      <c r="H586" s="16"/>
      <c r="J586" s="24"/>
      <c r="K586" s="43"/>
      <c r="L586" s="23"/>
      <c r="M586" s="25"/>
      <c r="N586" s="17"/>
      <c r="O586" s="17"/>
    </row>
    <row r="587" spans="1:15" x14ac:dyDescent="0.35">
      <c r="A587" s="22"/>
      <c r="C587" s="23"/>
      <c r="D587" s="17"/>
      <c r="E587" s="23"/>
      <c r="G587" s="43"/>
      <c r="H587" s="16"/>
      <c r="J587" s="24"/>
      <c r="K587" s="43"/>
      <c r="L587" s="23"/>
      <c r="M587" s="25"/>
      <c r="N587" s="17"/>
      <c r="O587" s="17"/>
    </row>
    <row r="588" spans="1:15" x14ac:dyDescent="0.35">
      <c r="A588" s="22"/>
      <c r="C588" s="23"/>
      <c r="D588" s="17"/>
      <c r="E588" s="23"/>
      <c r="G588" s="43"/>
      <c r="H588" s="16"/>
      <c r="J588" s="24"/>
      <c r="K588" s="43"/>
      <c r="L588" s="23"/>
      <c r="M588" s="25"/>
      <c r="N588" s="17"/>
      <c r="O588" s="17"/>
    </row>
    <row r="589" spans="1:15" x14ac:dyDescent="0.35">
      <c r="A589" s="22"/>
      <c r="C589" s="23"/>
      <c r="D589" s="17"/>
      <c r="E589" s="23"/>
      <c r="G589" s="43"/>
      <c r="H589" s="16"/>
      <c r="J589" s="24"/>
      <c r="K589" s="43"/>
      <c r="L589" s="23"/>
      <c r="M589" s="25"/>
      <c r="N589" s="17"/>
      <c r="O589" s="17"/>
    </row>
    <row r="590" spans="1:15" x14ac:dyDescent="0.35">
      <c r="A590" s="22"/>
      <c r="C590" s="23"/>
      <c r="D590" s="17"/>
      <c r="E590" s="23"/>
      <c r="G590" s="43"/>
      <c r="H590" s="16"/>
      <c r="J590" s="24"/>
      <c r="K590" s="43"/>
      <c r="L590" s="23"/>
      <c r="M590" s="25"/>
      <c r="N590" s="17"/>
      <c r="O590" s="17"/>
    </row>
    <row r="591" spans="1:15" x14ac:dyDescent="0.35">
      <c r="A591" s="22"/>
      <c r="C591" s="23"/>
      <c r="D591" s="17"/>
      <c r="E591" s="23"/>
      <c r="G591" s="43"/>
      <c r="H591" s="16"/>
      <c r="J591" s="24"/>
      <c r="K591" s="43"/>
      <c r="L591" s="23"/>
      <c r="M591" s="25"/>
      <c r="N591" s="17"/>
      <c r="O591" s="17"/>
    </row>
    <row r="592" spans="1:15" x14ac:dyDescent="0.35">
      <c r="A592" s="22"/>
      <c r="C592" s="23"/>
      <c r="D592" s="17"/>
      <c r="E592" s="23"/>
      <c r="G592" s="43"/>
      <c r="H592" s="16"/>
      <c r="J592" s="24"/>
      <c r="K592" s="43"/>
      <c r="L592" s="23"/>
      <c r="M592" s="25"/>
      <c r="N592" s="17"/>
      <c r="O592" s="17"/>
    </row>
    <row r="593" spans="1:15" x14ac:dyDescent="0.35">
      <c r="A593" s="22"/>
      <c r="C593" s="23"/>
      <c r="D593" s="17"/>
      <c r="E593" s="23"/>
      <c r="G593" s="43"/>
      <c r="H593" s="16"/>
      <c r="J593" s="24"/>
      <c r="K593" s="43"/>
      <c r="L593" s="23"/>
      <c r="M593" s="25"/>
      <c r="N593" s="17"/>
      <c r="O593" s="17"/>
    </row>
    <row r="594" spans="1:15" x14ac:dyDescent="0.35">
      <c r="A594" s="22"/>
      <c r="C594" s="23"/>
      <c r="D594" s="17"/>
      <c r="E594" s="23"/>
      <c r="G594" s="43"/>
      <c r="H594" s="16"/>
      <c r="J594" s="24"/>
      <c r="K594" s="43"/>
      <c r="L594" s="23"/>
      <c r="M594" s="25"/>
      <c r="N594" s="17"/>
      <c r="O594" s="17"/>
    </row>
    <row r="595" spans="1:15" x14ac:dyDescent="0.35">
      <c r="A595" s="22"/>
      <c r="C595" s="23"/>
      <c r="D595" s="17"/>
      <c r="E595" s="23"/>
      <c r="G595" s="43"/>
      <c r="H595" s="16"/>
      <c r="J595" s="24"/>
      <c r="K595" s="43"/>
      <c r="L595" s="23"/>
      <c r="M595" s="25"/>
      <c r="N595" s="17"/>
      <c r="O595" s="17"/>
    </row>
    <row r="596" spans="1:15" x14ac:dyDescent="0.35">
      <c r="A596" s="22"/>
      <c r="C596" s="23"/>
      <c r="D596" s="17"/>
      <c r="E596" s="23"/>
      <c r="G596" s="43"/>
      <c r="H596" s="16"/>
      <c r="J596" s="24"/>
      <c r="K596" s="43"/>
      <c r="L596" s="23"/>
      <c r="M596" s="25"/>
      <c r="N596" s="17"/>
      <c r="O596" s="17"/>
    </row>
    <row r="597" spans="1:15" x14ac:dyDescent="0.35">
      <c r="A597" s="22"/>
      <c r="C597" s="23"/>
      <c r="D597" s="17"/>
      <c r="E597" s="23"/>
      <c r="G597" s="43"/>
      <c r="H597" s="16"/>
      <c r="J597" s="24"/>
      <c r="K597" s="43"/>
      <c r="L597" s="23"/>
      <c r="M597" s="25"/>
      <c r="N597" s="17"/>
      <c r="O597" s="17"/>
    </row>
    <row r="598" spans="1:15" x14ac:dyDescent="0.35">
      <c r="A598" s="22"/>
      <c r="C598" s="23"/>
      <c r="D598" s="17"/>
      <c r="E598" s="23"/>
      <c r="G598" s="43"/>
      <c r="H598" s="16"/>
      <c r="J598" s="24"/>
      <c r="K598" s="43"/>
      <c r="L598" s="23"/>
      <c r="M598" s="25"/>
      <c r="N598" s="17"/>
      <c r="O598" s="17"/>
    </row>
    <row r="599" spans="1:15" x14ac:dyDescent="0.35">
      <c r="A599" s="22"/>
      <c r="C599" s="23"/>
      <c r="D599" s="17"/>
      <c r="E599" s="23"/>
      <c r="G599" s="43"/>
      <c r="H599" s="16"/>
      <c r="J599" s="24"/>
      <c r="K599" s="43"/>
      <c r="L599" s="23"/>
      <c r="M599" s="25"/>
      <c r="N599" s="17"/>
      <c r="O599" s="17"/>
    </row>
    <row r="600" spans="1:15" x14ac:dyDescent="0.35">
      <c r="A600" s="22"/>
      <c r="C600" s="23"/>
      <c r="D600" s="17"/>
      <c r="E600" s="23"/>
      <c r="G600" s="43"/>
      <c r="H600" s="16"/>
      <c r="J600" s="24"/>
      <c r="K600" s="43"/>
      <c r="L600" s="23"/>
      <c r="M600" s="25"/>
      <c r="N600" s="17"/>
      <c r="O600" s="17"/>
    </row>
    <row r="601" spans="1:15" x14ac:dyDescent="0.35">
      <c r="A601" s="22"/>
      <c r="C601" s="23"/>
      <c r="D601" s="17"/>
      <c r="E601" s="23"/>
      <c r="G601" s="43"/>
      <c r="H601" s="16"/>
      <c r="J601" s="24"/>
      <c r="K601" s="43"/>
      <c r="L601" s="23"/>
      <c r="M601" s="25"/>
      <c r="N601" s="17"/>
      <c r="O601" s="17"/>
    </row>
    <row r="602" spans="1:15" x14ac:dyDescent="0.35">
      <c r="A602" s="22"/>
      <c r="C602" s="23"/>
      <c r="D602" s="17"/>
      <c r="E602" s="23"/>
      <c r="G602" s="43"/>
      <c r="H602" s="16"/>
      <c r="J602" s="24"/>
      <c r="K602" s="43"/>
      <c r="L602" s="23"/>
      <c r="M602" s="25"/>
      <c r="N602" s="17"/>
      <c r="O602" s="17"/>
    </row>
    <row r="603" spans="1:15" x14ac:dyDescent="0.35">
      <c r="A603" s="22"/>
      <c r="C603" s="23"/>
      <c r="D603" s="17"/>
      <c r="E603" s="23"/>
      <c r="G603" s="43"/>
      <c r="H603" s="16"/>
      <c r="J603" s="24"/>
      <c r="K603" s="43"/>
      <c r="L603" s="23"/>
      <c r="M603" s="25"/>
      <c r="N603" s="17"/>
      <c r="O603" s="17"/>
    </row>
    <row r="604" spans="1:15" x14ac:dyDescent="0.35">
      <c r="A604" s="22"/>
      <c r="C604" s="23"/>
      <c r="D604" s="17"/>
      <c r="E604" s="23"/>
      <c r="G604" s="43"/>
      <c r="H604" s="16"/>
      <c r="J604" s="24"/>
      <c r="K604" s="43"/>
      <c r="L604" s="23"/>
      <c r="M604" s="25"/>
      <c r="N604" s="17"/>
      <c r="O604" s="17"/>
    </row>
    <row r="605" spans="1:15" x14ac:dyDescent="0.35">
      <c r="A605" s="22"/>
      <c r="C605" s="23"/>
      <c r="D605" s="17"/>
      <c r="E605" s="23"/>
      <c r="G605" s="43"/>
      <c r="H605" s="16"/>
      <c r="J605" s="24"/>
      <c r="K605" s="43"/>
      <c r="L605" s="23"/>
      <c r="M605" s="25"/>
      <c r="N605" s="17"/>
      <c r="O605" s="17"/>
    </row>
    <row r="606" spans="1:15" x14ac:dyDescent="0.35">
      <c r="A606" s="22"/>
      <c r="C606" s="23"/>
      <c r="D606" s="17"/>
      <c r="E606" s="23"/>
      <c r="G606" s="43"/>
      <c r="H606" s="16"/>
      <c r="J606" s="24"/>
      <c r="K606" s="43"/>
      <c r="L606" s="23"/>
      <c r="M606" s="25"/>
      <c r="N606" s="17"/>
      <c r="O606" s="17"/>
    </row>
    <row r="607" spans="1:15" x14ac:dyDescent="0.35">
      <c r="A607" s="22"/>
      <c r="C607" s="23"/>
      <c r="D607" s="17"/>
      <c r="E607" s="23"/>
      <c r="G607" s="43"/>
      <c r="H607" s="16"/>
      <c r="J607" s="24"/>
      <c r="K607" s="43"/>
      <c r="L607" s="23"/>
      <c r="M607" s="25"/>
      <c r="N607" s="17"/>
      <c r="O607" s="17"/>
    </row>
    <row r="608" spans="1:15" x14ac:dyDescent="0.35">
      <c r="A608" s="22"/>
      <c r="C608" s="23"/>
      <c r="D608" s="17"/>
      <c r="E608" s="23"/>
      <c r="G608" s="43"/>
      <c r="H608" s="16"/>
      <c r="J608" s="24"/>
      <c r="K608" s="43"/>
      <c r="L608" s="23"/>
      <c r="M608" s="25"/>
      <c r="N608" s="17"/>
      <c r="O608" s="17"/>
    </row>
    <row r="609" spans="1:15" x14ac:dyDescent="0.35">
      <c r="A609" s="22"/>
      <c r="C609" s="23"/>
      <c r="D609" s="17"/>
      <c r="E609" s="23"/>
      <c r="G609" s="43"/>
      <c r="H609" s="16"/>
      <c r="J609" s="24"/>
      <c r="K609" s="43"/>
      <c r="L609" s="23"/>
      <c r="M609" s="25"/>
      <c r="N609" s="17"/>
      <c r="O609" s="17"/>
    </row>
    <row r="610" spans="1:15" x14ac:dyDescent="0.35">
      <c r="A610" s="22"/>
      <c r="C610" s="23"/>
      <c r="D610" s="17"/>
      <c r="E610" s="23"/>
      <c r="G610" s="43"/>
      <c r="H610" s="16"/>
      <c r="J610" s="24"/>
      <c r="K610" s="43"/>
      <c r="L610" s="23"/>
      <c r="M610" s="25"/>
      <c r="N610" s="17"/>
      <c r="O610" s="17"/>
    </row>
    <row r="611" spans="1:15" x14ac:dyDescent="0.35">
      <c r="A611" s="22"/>
      <c r="C611" s="23"/>
      <c r="D611" s="17"/>
      <c r="E611" s="23"/>
      <c r="G611" s="43"/>
      <c r="H611" s="16"/>
      <c r="J611" s="24"/>
      <c r="K611" s="43"/>
      <c r="L611" s="23"/>
      <c r="M611" s="25"/>
      <c r="N611" s="17"/>
      <c r="O611" s="17"/>
    </row>
    <row r="612" spans="1:15" x14ac:dyDescent="0.35">
      <c r="A612" s="22"/>
      <c r="C612" s="23"/>
      <c r="D612" s="17"/>
      <c r="E612" s="23"/>
      <c r="G612" s="43"/>
      <c r="H612" s="16"/>
      <c r="J612" s="24"/>
      <c r="K612" s="43"/>
      <c r="L612" s="23"/>
      <c r="M612" s="25"/>
      <c r="N612" s="17"/>
      <c r="O612" s="17"/>
    </row>
    <row r="613" spans="1:15" x14ac:dyDescent="0.35">
      <c r="A613" s="22"/>
      <c r="C613" s="23"/>
      <c r="D613" s="17"/>
      <c r="E613" s="23"/>
      <c r="G613" s="43"/>
      <c r="H613" s="16"/>
      <c r="J613" s="24"/>
      <c r="K613" s="43"/>
      <c r="L613" s="23"/>
      <c r="M613" s="25"/>
      <c r="N613" s="17"/>
      <c r="O613" s="17"/>
    </row>
    <row r="614" spans="1:15" x14ac:dyDescent="0.35">
      <c r="A614" s="22"/>
      <c r="C614" s="23"/>
      <c r="D614" s="17"/>
      <c r="E614" s="23"/>
      <c r="G614" s="43"/>
      <c r="H614" s="16"/>
      <c r="J614" s="24"/>
      <c r="K614" s="43"/>
      <c r="L614" s="23"/>
      <c r="M614" s="25"/>
      <c r="N614" s="17"/>
      <c r="O614" s="17"/>
    </row>
    <row r="615" spans="1:15" x14ac:dyDescent="0.35">
      <c r="A615" s="22"/>
      <c r="C615" s="23"/>
      <c r="D615" s="17"/>
      <c r="E615" s="23"/>
      <c r="G615" s="43"/>
      <c r="H615" s="16"/>
      <c r="J615" s="24"/>
      <c r="K615" s="43"/>
      <c r="L615" s="23"/>
      <c r="M615" s="25"/>
      <c r="N615" s="17"/>
      <c r="O615" s="17"/>
    </row>
    <row r="616" spans="1:15" x14ac:dyDescent="0.35">
      <c r="A616" s="22"/>
      <c r="C616" s="23"/>
      <c r="D616" s="17"/>
      <c r="E616" s="23"/>
      <c r="G616" s="43"/>
      <c r="H616" s="16"/>
      <c r="J616" s="24"/>
      <c r="K616" s="43"/>
      <c r="L616" s="23"/>
      <c r="M616" s="25"/>
      <c r="N616" s="17"/>
      <c r="O616" s="17"/>
    </row>
    <row r="617" spans="1:15" x14ac:dyDescent="0.35">
      <c r="A617" s="22"/>
      <c r="C617" s="23"/>
      <c r="D617" s="17"/>
      <c r="E617" s="23"/>
      <c r="G617" s="43"/>
      <c r="H617" s="16"/>
      <c r="J617" s="24"/>
      <c r="K617" s="43"/>
      <c r="L617" s="23"/>
      <c r="M617" s="25"/>
      <c r="N617" s="17"/>
      <c r="O617" s="17"/>
    </row>
    <row r="618" spans="1:15" x14ac:dyDescent="0.35">
      <c r="A618" s="22"/>
      <c r="C618" s="23"/>
      <c r="D618" s="17"/>
      <c r="E618" s="23"/>
      <c r="G618" s="43"/>
      <c r="H618" s="16"/>
      <c r="J618" s="24"/>
      <c r="K618" s="43"/>
      <c r="L618" s="23"/>
      <c r="M618" s="25"/>
      <c r="N618" s="17"/>
      <c r="O618" s="17"/>
    </row>
    <row r="619" spans="1:15" x14ac:dyDescent="0.35">
      <c r="A619" s="22"/>
      <c r="C619" s="23"/>
      <c r="D619" s="17"/>
      <c r="E619" s="23"/>
      <c r="G619" s="43"/>
      <c r="H619" s="16"/>
      <c r="J619" s="24"/>
      <c r="K619" s="43"/>
      <c r="L619" s="23"/>
      <c r="M619" s="25"/>
      <c r="N619" s="17"/>
      <c r="O619" s="17"/>
    </row>
    <row r="620" spans="1:15" x14ac:dyDescent="0.35">
      <c r="A620" s="22"/>
      <c r="C620" s="23"/>
      <c r="D620" s="17"/>
      <c r="E620" s="23"/>
      <c r="G620" s="43"/>
      <c r="H620" s="16"/>
      <c r="J620" s="24"/>
      <c r="K620" s="43"/>
      <c r="L620" s="23"/>
      <c r="M620" s="25"/>
      <c r="N620" s="17"/>
      <c r="O620" s="17"/>
    </row>
    <row r="621" spans="1:15" x14ac:dyDescent="0.35">
      <c r="A621" s="22"/>
      <c r="C621" s="23"/>
      <c r="D621" s="17"/>
      <c r="E621" s="23"/>
      <c r="G621" s="43"/>
      <c r="H621" s="16"/>
      <c r="J621" s="24"/>
      <c r="K621" s="43"/>
      <c r="L621" s="23"/>
      <c r="M621" s="25"/>
      <c r="N621" s="17"/>
      <c r="O621" s="17"/>
    </row>
    <row r="622" spans="1:15" x14ac:dyDescent="0.35">
      <c r="A622" s="22"/>
      <c r="C622" s="23"/>
      <c r="D622" s="17"/>
      <c r="E622" s="23"/>
      <c r="G622" s="43"/>
      <c r="H622" s="16"/>
      <c r="J622" s="24"/>
      <c r="K622" s="43"/>
      <c r="L622" s="23"/>
      <c r="M622" s="25"/>
      <c r="N622" s="17"/>
      <c r="O622" s="17"/>
    </row>
    <row r="623" spans="1:15" x14ac:dyDescent="0.35">
      <c r="A623" s="22"/>
      <c r="C623" s="23"/>
      <c r="D623" s="17"/>
      <c r="E623" s="23"/>
      <c r="G623" s="43"/>
      <c r="H623" s="16"/>
      <c r="J623" s="24"/>
      <c r="K623" s="43"/>
      <c r="L623" s="23"/>
      <c r="M623" s="25"/>
      <c r="N623" s="17"/>
      <c r="O623" s="17"/>
    </row>
    <row r="624" spans="1:15" x14ac:dyDescent="0.35">
      <c r="A624" s="22"/>
      <c r="C624" s="23"/>
      <c r="D624" s="17"/>
      <c r="E624" s="23"/>
      <c r="G624" s="43"/>
      <c r="H624" s="16"/>
      <c r="J624" s="24"/>
      <c r="K624" s="43"/>
      <c r="L624" s="23"/>
      <c r="M624" s="25"/>
      <c r="N624" s="17"/>
      <c r="O624" s="17"/>
    </row>
    <row r="625" spans="1:15" x14ac:dyDescent="0.35">
      <c r="A625" s="22"/>
      <c r="C625" s="23"/>
      <c r="D625" s="17"/>
      <c r="E625" s="23"/>
      <c r="G625" s="43"/>
      <c r="H625" s="16"/>
      <c r="J625" s="24"/>
      <c r="K625" s="43"/>
      <c r="L625" s="23"/>
      <c r="M625" s="25"/>
      <c r="N625" s="17"/>
      <c r="O625" s="17"/>
    </row>
    <row r="626" spans="1:15" x14ac:dyDescent="0.35">
      <c r="A626" s="22"/>
      <c r="C626" s="23"/>
      <c r="D626" s="17"/>
      <c r="E626" s="23"/>
      <c r="G626" s="43"/>
      <c r="H626" s="16"/>
      <c r="J626" s="24"/>
      <c r="K626" s="43"/>
      <c r="L626" s="23"/>
      <c r="M626" s="25"/>
      <c r="N626" s="17"/>
      <c r="O626" s="17"/>
    </row>
    <row r="627" spans="1:15" x14ac:dyDescent="0.35">
      <c r="A627" s="22"/>
      <c r="C627" s="23"/>
      <c r="D627" s="17"/>
      <c r="E627" s="23"/>
      <c r="G627" s="43"/>
      <c r="H627" s="16"/>
      <c r="J627" s="24"/>
      <c r="K627" s="43"/>
      <c r="L627" s="23"/>
      <c r="M627" s="25"/>
      <c r="N627" s="17"/>
      <c r="O627" s="17"/>
    </row>
    <row r="628" spans="1:15" x14ac:dyDescent="0.35">
      <c r="A628" s="22"/>
      <c r="C628" s="23"/>
      <c r="D628" s="17"/>
      <c r="E628" s="23"/>
      <c r="G628" s="43"/>
      <c r="H628" s="16"/>
      <c r="J628" s="24"/>
      <c r="K628" s="43"/>
      <c r="L628" s="23"/>
      <c r="M628" s="25"/>
      <c r="N628" s="17"/>
      <c r="O628" s="17"/>
    </row>
    <row r="629" spans="1:15" x14ac:dyDescent="0.35">
      <c r="A629" s="22"/>
      <c r="C629" s="23"/>
      <c r="D629" s="17"/>
      <c r="E629" s="23"/>
      <c r="G629" s="43"/>
      <c r="H629" s="16"/>
      <c r="J629" s="24"/>
      <c r="K629" s="43"/>
      <c r="L629" s="23"/>
      <c r="M629" s="25"/>
      <c r="N629" s="17"/>
      <c r="O629" s="17"/>
    </row>
    <row r="630" spans="1:15" x14ac:dyDescent="0.35">
      <c r="A630" s="22"/>
      <c r="C630" s="23"/>
      <c r="D630" s="17"/>
      <c r="E630" s="23"/>
      <c r="G630" s="43"/>
      <c r="H630" s="16"/>
      <c r="J630" s="24"/>
      <c r="K630" s="43"/>
      <c r="L630" s="23"/>
      <c r="M630" s="25"/>
      <c r="N630" s="17"/>
      <c r="O630" s="17"/>
    </row>
    <row r="631" spans="1:15" x14ac:dyDescent="0.35">
      <c r="A631" s="22"/>
      <c r="C631" s="23"/>
      <c r="D631" s="17"/>
      <c r="E631" s="23"/>
      <c r="G631" s="43"/>
      <c r="H631" s="16"/>
      <c r="J631" s="24"/>
      <c r="K631" s="43"/>
      <c r="L631" s="23"/>
      <c r="M631" s="25"/>
      <c r="N631" s="17"/>
      <c r="O631" s="17"/>
    </row>
    <row r="632" spans="1:15" x14ac:dyDescent="0.35">
      <c r="A632" s="22"/>
      <c r="C632" s="23"/>
      <c r="D632" s="17"/>
      <c r="E632" s="23"/>
      <c r="G632" s="43"/>
      <c r="H632" s="16"/>
      <c r="J632" s="24"/>
      <c r="K632" s="43"/>
      <c r="L632" s="23"/>
      <c r="M632" s="25"/>
      <c r="N632" s="17"/>
      <c r="O632" s="17"/>
    </row>
    <row r="633" spans="1:15" x14ac:dyDescent="0.35">
      <c r="A633" s="22"/>
      <c r="C633" s="23"/>
      <c r="D633" s="17"/>
      <c r="E633" s="23"/>
      <c r="G633" s="43"/>
      <c r="H633" s="16"/>
      <c r="J633" s="24"/>
      <c r="K633" s="43"/>
      <c r="L633" s="23"/>
      <c r="M633" s="25"/>
      <c r="N633" s="17"/>
      <c r="O633" s="17"/>
    </row>
    <row r="634" spans="1:15" x14ac:dyDescent="0.35">
      <c r="A634" s="22"/>
      <c r="C634" s="23"/>
      <c r="D634" s="17"/>
      <c r="E634" s="23"/>
      <c r="G634" s="43"/>
      <c r="H634" s="16"/>
      <c r="J634" s="24"/>
      <c r="K634" s="43"/>
      <c r="L634" s="23"/>
      <c r="M634" s="25"/>
      <c r="N634" s="17"/>
      <c r="O634" s="17"/>
    </row>
    <row r="635" spans="1:15" x14ac:dyDescent="0.35">
      <c r="A635" s="22"/>
      <c r="C635" s="23"/>
      <c r="D635" s="17"/>
      <c r="E635" s="23"/>
      <c r="G635" s="43"/>
      <c r="H635" s="16"/>
      <c r="J635" s="24"/>
      <c r="K635" s="43"/>
      <c r="L635" s="23"/>
      <c r="M635" s="25"/>
      <c r="N635" s="17"/>
      <c r="O635" s="17"/>
    </row>
    <row r="636" spans="1:15" x14ac:dyDescent="0.35">
      <c r="A636" s="22"/>
      <c r="C636" s="23"/>
      <c r="D636" s="17"/>
      <c r="E636" s="23"/>
      <c r="G636" s="43"/>
      <c r="H636" s="16"/>
      <c r="J636" s="24"/>
      <c r="K636" s="43"/>
      <c r="L636" s="23"/>
      <c r="M636" s="25"/>
      <c r="N636" s="17"/>
      <c r="O636" s="17"/>
    </row>
    <row r="637" spans="1:15" x14ac:dyDescent="0.35">
      <c r="A637" s="22"/>
      <c r="C637" s="23"/>
      <c r="D637" s="17"/>
      <c r="E637" s="23"/>
      <c r="G637" s="43"/>
      <c r="H637" s="16"/>
      <c r="J637" s="24"/>
      <c r="K637" s="43"/>
      <c r="L637" s="23"/>
      <c r="M637" s="25"/>
      <c r="N637" s="17"/>
      <c r="O637" s="17"/>
    </row>
    <row r="638" spans="1:15" x14ac:dyDescent="0.35">
      <c r="A638" s="22"/>
      <c r="C638" s="23"/>
      <c r="D638" s="17"/>
      <c r="E638" s="23"/>
      <c r="G638" s="43"/>
      <c r="H638" s="16"/>
      <c r="J638" s="24"/>
      <c r="K638" s="43"/>
      <c r="L638" s="23"/>
      <c r="M638" s="25"/>
      <c r="N638" s="17"/>
      <c r="O638" s="17"/>
    </row>
    <row r="639" spans="1:15" x14ac:dyDescent="0.35">
      <c r="A639" s="22"/>
      <c r="C639" s="23"/>
      <c r="D639" s="17"/>
      <c r="E639" s="23"/>
      <c r="G639" s="43"/>
      <c r="H639" s="16"/>
      <c r="J639" s="24"/>
      <c r="K639" s="43"/>
      <c r="L639" s="23"/>
      <c r="M639" s="25"/>
      <c r="N639" s="17"/>
      <c r="O639" s="17"/>
    </row>
    <row r="640" spans="1:15" x14ac:dyDescent="0.35">
      <c r="A640" s="22"/>
      <c r="C640" s="23"/>
      <c r="D640" s="17"/>
      <c r="E640" s="23"/>
      <c r="G640" s="43"/>
      <c r="H640" s="16"/>
      <c r="J640" s="24"/>
      <c r="K640" s="43"/>
      <c r="L640" s="23"/>
      <c r="M640" s="25"/>
      <c r="N640" s="17"/>
      <c r="O640" s="17"/>
    </row>
    <row r="641" spans="1:15" x14ac:dyDescent="0.35">
      <c r="A641" s="22"/>
      <c r="C641" s="23"/>
      <c r="D641" s="17"/>
      <c r="E641" s="23"/>
      <c r="G641" s="43"/>
      <c r="H641" s="16"/>
      <c r="J641" s="24"/>
      <c r="K641" s="43"/>
      <c r="L641" s="23"/>
      <c r="M641" s="25"/>
      <c r="N641" s="17"/>
      <c r="O641" s="17"/>
    </row>
    <row r="642" spans="1:15" x14ac:dyDescent="0.35">
      <c r="A642" s="22"/>
      <c r="C642" s="23"/>
      <c r="D642" s="17"/>
      <c r="E642" s="23"/>
      <c r="G642" s="43"/>
      <c r="H642" s="16"/>
      <c r="J642" s="24"/>
      <c r="K642" s="43"/>
      <c r="L642" s="23"/>
      <c r="M642" s="25"/>
      <c r="N642" s="17"/>
      <c r="O642" s="17"/>
    </row>
    <row r="643" spans="1:15" x14ac:dyDescent="0.35">
      <c r="A643" s="22"/>
      <c r="C643" s="23"/>
      <c r="D643" s="17"/>
      <c r="E643" s="23"/>
      <c r="G643" s="43"/>
      <c r="H643" s="16"/>
      <c r="J643" s="24"/>
      <c r="K643" s="43"/>
      <c r="L643" s="23"/>
      <c r="M643" s="25"/>
      <c r="N643" s="17"/>
      <c r="O643" s="17"/>
    </row>
    <row r="644" spans="1:15" x14ac:dyDescent="0.35">
      <c r="A644" s="22"/>
      <c r="C644" s="23"/>
      <c r="D644" s="17"/>
      <c r="E644" s="23"/>
      <c r="G644" s="43"/>
      <c r="H644" s="16"/>
      <c r="J644" s="24"/>
      <c r="K644" s="43"/>
      <c r="L644" s="23"/>
      <c r="M644" s="25"/>
      <c r="N644" s="17"/>
      <c r="O644" s="17"/>
    </row>
    <row r="645" spans="1:15" x14ac:dyDescent="0.35">
      <c r="A645" s="22"/>
      <c r="C645" s="23"/>
      <c r="D645" s="17"/>
      <c r="E645" s="23"/>
      <c r="G645" s="43"/>
      <c r="H645" s="16"/>
      <c r="J645" s="24"/>
      <c r="K645" s="43"/>
      <c r="L645" s="23"/>
      <c r="M645" s="25"/>
      <c r="N645" s="17"/>
      <c r="O645" s="17"/>
    </row>
    <row r="646" spans="1:15" x14ac:dyDescent="0.35">
      <c r="A646" s="22"/>
      <c r="C646" s="23"/>
      <c r="D646" s="17"/>
      <c r="E646" s="23"/>
      <c r="G646" s="43"/>
      <c r="H646" s="16"/>
      <c r="J646" s="24"/>
      <c r="K646" s="43"/>
      <c r="L646" s="23"/>
      <c r="M646" s="25"/>
      <c r="N646" s="17"/>
      <c r="O646" s="17"/>
    </row>
    <row r="647" spans="1:15" x14ac:dyDescent="0.35">
      <c r="A647" s="22"/>
      <c r="C647" s="23"/>
      <c r="D647" s="17"/>
      <c r="E647" s="23"/>
      <c r="G647" s="43"/>
      <c r="H647" s="16"/>
      <c r="J647" s="24"/>
      <c r="K647" s="43"/>
      <c r="L647" s="23"/>
      <c r="M647" s="25"/>
      <c r="N647" s="17"/>
      <c r="O647" s="17"/>
    </row>
    <row r="648" spans="1:15" x14ac:dyDescent="0.35">
      <c r="A648" s="22"/>
      <c r="C648" s="23"/>
      <c r="D648" s="17"/>
      <c r="E648" s="23"/>
      <c r="G648" s="43"/>
      <c r="H648" s="16"/>
      <c r="J648" s="24"/>
      <c r="K648" s="43"/>
      <c r="L648" s="23"/>
      <c r="M648" s="25"/>
      <c r="N648" s="17"/>
      <c r="O648" s="17"/>
    </row>
    <row r="649" spans="1:15" x14ac:dyDescent="0.35">
      <c r="A649" s="22"/>
      <c r="C649" s="23"/>
      <c r="D649" s="17"/>
      <c r="E649" s="23"/>
      <c r="G649" s="43"/>
      <c r="H649" s="16"/>
      <c r="J649" s="24"/>
      <c r="K649" s="43"/>
      <c r="L649" s="23"/>
      <c r="M649" s="25"/>
      <c r="N649" s="17"/>
      <c r="O649" s="17"/>
    </row>
    <row r="650" spans="1:15" x14ac:dyDescent="0.35">
      <c r="A650" s="22"/>
      <c r="C650" s="23"/>
      <c r="D650" s="17"/>
      <c r="E650" s="23"/>
      <c r="G650" s="43"/>
      <c r="H650" s="16"/>
      <c r="J650" s="24"/>
      <c r="K650" s="43"/>
      <c r="L650" s="23"/>
      <c r="M650" s="25"/>
      <c r="N650" s="17"/>
      <c r="O650" s="17"/>
    </row>
    <row r="651" spans="1:15" x14ac:dyDescent="0.35">
      <c r="A651" s="22"/>
      <c r="C651" s="23"/>
      <c r="D651" s="17"/>
      <c r="E651" s="23"/>
      <c r="G651" s="43"/>
      <c r="H651" s="16"/>
      <c r="J651" s="24"/>
      <c r="K651" s="43"/>
      <c r="L651" s="23"/>
      <c r="M651" s="25"/>
      <c r="N651" s="17"/>
      <c r="O651" s="17"/>
    </row>
    <row r="652" spans="1:15" x14ac:dyDescent="0.35">
      <c r="A652" s="22"/>
      <c r="C652" s="23"/>
      <c r="D652" s="17"/>
      <c r="E652" s="23"/>
      <c r="G652" s="43"/>
      <c r="H652" s="16"/>
      <c r="J652" s="24"/>
      <c r="K652" s="43"/>
      <c r="L652" s="23"/>
      <c r="M652" s="25"/>
      <c r="N652" s="17"/>
      <c r="O652" s="17"/>
    </row>
    <row r="653" spans="1:15" x14ac:dyDescent="0.35">
      <c r="A653" s="22"/>
      <c r="C653" s="23"/>
      <c r="D653" s="17"/>
      <c r="E653" s="23"/>
      <c r="G653" s="43"/>
      <c r="H653" s="16"/>
      <c r="J653" s="24"/>
      <c r="K653" s="43"/>
      <c r="L653" s="23"/>
      <c r="M653" s="25"/>
      <c r="N653" s="17"/>
      <c r="O653" s="17"/>
    </row>
    <row r="654" spans="1:15" x14ac:dyDescent="0.35">
      <c r="A654" s="22"/>
      <c r="C654" s="23"/>
      <c r="D654" s="17"/>
      <c r="E654" s="23"/>
      <c r="G654" s="43"/>
      <c r="H654" s="16"/>
      <c r="J654" s="24"/>
      <c r="K654" s="43"/>
      <c r="L654" s="23"/>
      <c r="M654" s="25"/>
      <c r="N654" s="17"/>
      <c r="O654" s="17"/>
    </row>
    <row r="655" spans="1:15" x14ac:dyDescent="0.35">
      <c r="A655" s="22"/>
      <c r="C655" s="23"/>
      <c r="D655" s="17"/>
      <c r="E655" s="23"/>
      <c r="G655" s="43"/>
      <c r="H655" s="16"/>
      <c r="J655" s="24"/>
      <c r="K655" s="43"/>
      <c r="L655" s="23"/>
      <c r="M655" s="25"/>
      <c r="N655" s="17"/>
      <c r="O655" s="17"/>
    </row>
    <row r="656" spans="1:15" x14ac:dyDescent="0.35">
      <c r="A656" s="22"/>
      <c r="C656" s="23"/>
      <c r="D656" s="17"/>
      <c r="E656" s="23"/>
      <c r="G656" s="43"/>
      <c r="H656" s="16"/>
      <c r="J656" s="24"/>
      <c r="K656" s="43"/>
      <c r="L656" s="23"/>
      <c r="M656" s="25"/>
      <c r="N656" s="17"/>
      <c r="O656" s="17"/>
    </row>
    <row r="657" spans="1:15" x14ac:dyDescent="0.35">
      <c r="A657" s="22"/>
      <c r="C657" s="23"/>
      <c r="D657" s="17"/>
      <c r="E657" s="23"/>
      <c r="G657" s="43"/>
      <c r="H657" s="16"/>
      <c r="J657" s="24"/>
      <c r="K657" s="43"/>
      <c r="L657" s="23"/>
      <c r="M657" s="25"/>
      <c r="N657" s="17"/>
      <c r="O657" s="17"/>
    </row>
    <row r="658" spans="1:15" x14ac:dyDescent="0.35">
      <c r="A658" s="22"/>
      <c r="C658" s="23"/>
      <c r="D658" s="17"/>
      <c r="E658" s="23"/>
      <c r="G658" s="43"/>
      <c r="H658" s="16"/>
      <c r="J658" s="24"/>
      <c r="K658" s="43"/>
      <c r="L658" s="23"/>
      <c r="M658" s="25"/>
      <c r="N658" s="17"/>
      <c r="O658" s="17"/>
    </row>
    <row r="659" spans="1:15" x14ac:dyDescent="0.35">
      <c r="A659" s="22"/>
      <c r="C659" s="23"/>
      <c r="D659" s="17"/>
      <c r="E659" s="23"/>
      <c r="G659" s="43"/>
      <c r="H659" s="16"/>
      <c r="J659" s="24"/>
      <c r="K659" s="43"/>
      <c r="L659" s="23"/>
      <c r="M659" s="25"/>
      <c r="N659" s="17"/>
      <c r="O659" s="17"/>
    </row>
    <row r="660" spans="1:15" x14ac:dyDescent="0.35">
      <c r="A660" s="22"/>
      <c r="C660" s="23"/>
      <c r="D660" s="17"/>
      <c r="E660" s="23"/>
      <c r="G660" s="43"/>
      <c r="H660" s="16"/>
      <c r="J660" s="24"/>
      <c r="K660" s="43"/>
      <c r="L660" s="23"/>
      <c r="M660" s="25"/>
      <c r="N660" s="17"/>
      <c r="O660" s="17"/>
    </row>
    <row r="661" spans="1:15" x14ac:dyDescent="0.35">
      <c r="A661" s="22"/>
      <c r="C661" s="23"/>
      <c r="D661" s="17"/>
      <c r="E661" s="23"/>
      <c r="G661" s="43"/>
      <c r="H661" s="16"/>
      <c r="J661" s="24"/>
      <c r="K661" s="43"/>
      <c r="L661" s="23"/>
      <c r="M661" s="25"/>
      <c r="N661" s="17"/>
      <c r="O661" s="17"/>
    </row>
    <row r="662" spans="1:15" x14ac:dyDescent="0.35">
      <c r="A662" s="22"/>
      <c r="C662" s="23"/>
      <c r="D662" s="17"/>
      <c r="E662" s="23"/>
      <c r="G662" s="43"/>
      <c r="H662" s="16"/>
      <c r="J662" s="24"/>
      <c r="K662" s="43"/>
      <c r="L662" s="23"/>
      <c r="M662" s="25"/>
      <c r="N662" s="17"/>
      <c r="O662" s="17"/>
    </row>
    <row r="663" spans="1:15" x14ac:dyDescent="0.35">
      <c r="A663" s="22"/>
      <c r="C663" s="23"/>
      <c r="D663" s="17"/>
      <c r="E663" s="23"/>
      <c r="G663" s="43"/>
      <c r="H663" s="16"/>
      <c r="J663" s="24"/>
      <c r="K663" s="43"/>
      <c r="L663" s="23"/>
      <c r="M663" s="25"/>
      <c r="N663" s="17"/>
      <c r="O663" s="17"/>
    </row>
    <row r="664" spans="1:15" x14ac:dyDescent="0.35">
      <c r="A664" s="22"/>
      <c r="C664" s="23"/>
      <c r="D664" s="17"/>
      <c r="E664" s="23"/>
      <c r="G664" s="43"/>
      <c r="H664" s="16"/>
      <c r="J664" s="24"/>
      <c r="K664" s="43"/>
      <c r="L664" s="23"/>
      <c r="M664" s="25"/>
      <c r="N664" s="17"/>
      <c r="O664" s="17"/>
    </row>
    <row r="665" spans="1:15" x14ac:dyDescent="0.35">
      <c r="A665" s="22"/>
      <c r="C665" s="23"/>
      <c r="D665" s="17"/>
      <c r="E665" s="23"/>
      <c r="G665" s="43"/>
      <c r="H665" s="16"/>
      <c r="J665" s="24"/>
      <c r="K665" s="43"/>
      <c r="L665" s="23"/>
      <c r="M665" s="25"/>
      <c r="N665" s="17"/>
      <c r="O665" s="17"/>
    </row>
    <row r="666" spans="1:15" x14ac:dyDescent="0.35">
      <c r="A666" s="22"/>
      <c r="C666" s="23"/>
      <c r="D666" s="17"/>
      <c r="E666" s="23"/>
      <c r="G666" s="43"/>
      <c r="H666" s="16"/>
      <c r="J666" s="24"/>
      <c r="K666" s="43"/>
      <c r="L666" s="23"/>
      <c r="M666" s="25"/>
      <c r="N666" s="17"/>
      <c r="O666" s="17"/>
    </row>
    <row r="667" spans="1:15" x14ac:dyDescent="0.35">
      <c r="A667" s="22"/>
      <c r="C667" s="23"/>
      <c r="D667" s="17"/>
      <c r="E667" s="23"/>
      <c r="G667" s="43"/>
      <c r="H667" s="16"/>
      <c r="J667" s="24"/>
      <c r="K667" s="43"/>
      <c r="L667" s="23"/>
      <c r="M667" s="25"/>
      <c r="N667" s="17"/>
      <c r="O667" s="17"/>
    </row>
    <row r="668" spans="1:15" x14ac:dyDescent="0.35">
      <c r="A668" s="22"/>
      <c r="C668" s="23"/>
      <c r="D668" s="17"/>
      <c r="E668" s="23"/>
      <c r="G668" s="43"/>
      <c r="H668" s="16"/>
      <c r="J668" s="24"/>
      <c r="K668" s="43"/>
      <c r="L668" s="23"/>
      <c r="M668" s="25"/>
      <c r="N668" s="17"/>
      <c r="O668" s="17"/>
    </row>
    <row r="669" spans="1:15" x14ac:dyDescent="0.35">
      <c r="A669" s="22"/>
      <c r="C669" s="23"/>
      <c r="D669" s="17"/>
      <c r="E669" s="23"/>
      <c r="G669" s="43"/>
      <c r="H669" s="16"/>
      <c r="J669" s="24"/>
      <c r="K669" s="43"/>
      <c r="L669" s="23"/>
      <c r="M669" s="25"/>
      <c r="N669" s="17"/>
      <c r="O669" s="17"/>
    </row>
    <row r="670" spans="1:15" x14ac:dyDescent="0.35">
      <c r="A670" s="22"/>
      <c r="C670" s="23"/>
      <c r="D670" s="17"/>
      <c r="E670" s="23"/>
      <c r="G670" s="43"/>
      <c r="H670" s="16"/>
      <c r="J670" s="24"/>
      <c r="K670" s="43"/>
      <c r="L670" s="23"/>
      <c r="M670" s="25"/>
      <c r="N670" s="17"/>
      <c r="O670" s="17"/>
    </row>
    <row r="671" spans="1:15" x14ac:dyDescent="0.35">
      <c r="A671" s="22"/>
      <c r="C671" s="23"/>
      <c r="D671" s="17"/>
      <c r="E671" s="23"/>
      <c r="G671" s="43"/>
      <c r="H671" s="16"/>
      <c r="J671" s="24"/>
      <c r="K671" s="43"/>
      <c r="L671" s="23"/>
      <c r="M671" s="25"/>
      <c r="N671" s="17"/>
      <c r="O671" s="17"/>
    </row>
    <row r="672" spans="1:15" x14ac:dyDescent="0.35">
      <c r="A672" s="22"/>
      <c r="C672" s="23"/>
      <c r="D672" s="17"/>
      <c r="E672" s="23"/>
      <c r="G672" s="43"/>
      <c r="H672" s="16"/>
      <c r="J672" s="24"/>
      <c r="K672" s="43"/>
      <c r="L672" s="23"/>
      <c r="M672" s="25"/>
      <c r="N672" s="17"/>
      <c r="O672" s="17"/>
    </row>
    <row r="673" spans="1:15" x14ac:dyDescent="0.35">
      <c r="A673" s="22"/>
      <c r="C673" s="23"/>
      <c r="D673" s="17"/>
      <c r="E673" s="23"/>
      <c r="G673" s="43"/>
      <c r="H673" s="16"/>
      <c r="J673" s="24"/>
      <c r="K673" s="43"/>
      <c r="L673" s="23"/>
      <c r="M673" s="25"/>
      <c r="N673" s="17"/>
      <c r="O673" s="17"/>
    </row>
    <row r="674" spans="1:15" x14ac:dyDescent="0.35">
      <c r="A674" s="22"/>
      <c r="C674" s="23"/>
      <c r="D674" s="17"/>
      <c r="E674" s="23"/>
      <c r="G674" s="43"/>
      <c r="H674" s="16"/>
      <c r="J674" s="24"/>
      <c r="K674" s="43"/>
      <c r="L674" s="23"/>
      <c r="M674" s="25"/>
      <c r="N674" s="17"/>
      <c r="O674" s="17"/>
    </row>
    <row r="675" spans="1:15" x14ac:dyDescent="0.35">
      <c r="A675" s="22"/>
      <c r="C675" s="23"/>
      <c r="D675" s="17"/>
      <c r="E675" s="23"/>
      <c r="G675" s="43"/>
      <c r="H675" s="16"/>
      <c r="J675" s="24"/>
      <c r="K675" s="43"/>
      <c r="L675" s="23"/>
      <c r="M675" s="25"/>
      <c r="N675" s="17"/>
      <c r="O675" s="17"/>
    </row>
    <row r="676" spans="1:15" x14ac:dyDescent="0.35">
      <c r="A676" s="22"/>
      <c r="C676" s="23"/>
      <c r="D676" s="17"/>
      <c r="E676" s="23"/>
      <c r="G676" s="43"/>
      <c r="H676" s="16"/>
      <c r="J676" s="24"/>
      <c r="K676" s="43"/>
      <c r="L676" s="23"/>
      <c r="M676" s="25"/>
      <c r="N676" s="17"/>
      <c r="O676" s="17"/>
    </row>
    <row r="677" spans="1:15" x14ac:dyDescent="0.35">
      <c r="A677" s="22"/>
      <c r="C677" s="23"/>
      <c r="D677" s="17"/>
      <c r="E677" s="23"/>
      <c r="G677" s="43"/>
      <c r="H677" s="16"/>
      <c r="J677" s="24"/>
      <c r="K677" s="43"/>
      <c r="L677" s="23"/>
      <c r="M677" s="25"/>
      <c r="N677" s="17"/>
      <c r="O677" s="17"/>
    </row>
    <row r="678" spans="1:15" x14ac:dyDescent="0.35">
      <c r="A678" s="22"/>
      <c r="C678" s="23"/>
      <c r="D678" s="17"/>
      <c r="E678" s="23"/>
      <c r="G678" s="43"/>
      <c r="H678" s="16"/>
      <c r="J678" s="24"/>
      <c r="K678" s="43"/>
      <c r="L678" s="23"/>
      <c r="M678" s="25"/>
      <c r="N678" s="17"/>
      <c r="O678" s="17"/>
    </row>
    <row r="679" spans="1:15" x14ac:dyDescent="0.35">
      <c r="A679" s="22"/>
      <c r="C679" s="23"/>
      <c r="D679" s="17"/>
      <c r="E679" s="23"/>
      <c r="G679" s="43"/>
      <c r="H679" s="16"/>
      <c r="J679" s="24"/>
      <c r="K679" s="43"/>
      <c r="L679" s="23"/>
      <c r="M679" s="25"/>
      <c r="N679" s="17"/>
      <c r="O679" s="17"/>
    </row>
    <row r="680" spans="1:15" x14ac:dyDescent="0.35">
      <c r="A680" s="22"/>
      <c r="C680" s="23"/>
      <c r="D680" s="17"/>
      <c r="E680" s="23"/>
      <c r="G680" s="43"/>
      <c r="H680" s="16"/>
      <c r="J680" s="24"/>
      <c r="K680" s="43"/>
      <c r="L680" s="23"/>
      <c r="M680" s="25"/>
      <c r="N680" s="17"/>
      <c r="O680" s="17"/>
    </row>
    <row r="681" spans="1:15" x14ac:dyDescent="0.35">
      <c r="A681" s="22"/>
      <c r="C681" s="23"/>
      <c r="D681" s="17"/>
      <c r="E681" s="23"/>
      <c r="G681" s="43"/>
      <c r="H681" s="16"/>
      <c r="J681" s="24"/>
      <c r="K681" s="43"/>
      <c r="L681" s="23"/>
      <c r="M681" s="25"/>
      <c r="N681" s="17"/>
      <c r="O681" s="17"/>
    </row>
    <row r="682" spans="1:15" x14ac:dyDescent="0.35">
      <c r="A682" s="22"/>
      <c r="C682" s="23"/>
      <c r="D682" s="17"/>
      <c r="E682" s="23"/>
      <c r="G682" s="43"/>
      <c r="H682" s="16"/>
      <c r="J682" s="24"/>
      <c r="K682" s="43"/>
      <c r="L682" s="23"/>
      <c r="M682" s="25"/>
      <c r="N682" s="17"/>
      <c r="O682" s="17"/>
    </row>
    <row r="683" spans="1:15" x14ac:dyDescent="0.35">
      <c r="A683" s="22"/>
      <c r="C683" s="23"/>
      <c r="D683" s="17"/>
      <c r="E683" s="23"/>
      <c r="G683" s="43"/>
      <c r="H683" s="16"/>
      <c r="J683" s="24"/>
      <c r="K683" s="43"/>
      <c r="L683" s="23"/>
      <c r="M683" s="25"/>
      <c r="N683" s="17"/>
      <c r="O683" s="17"/>
    </row>
    <row r="684" spans="1:15" x14ac:dyDescent="0.35">
      <c r="A684" s="22"/>
      <c r="C684" s="23"/>
      <c r="D684" s="17"/>
      <c r="E684" s="23"/>
      <c r="G684" s="43"/>
      <c r="H684" s="16"/>
      <c r="J684" s="24"/>
      <c r="K684" s="43"/>
      <c r="L684" s="23"/>
      <c r="M684" s="25"/>
      <c r="N684" s="17"/>
      <c r="O684" s="17"/>
    </row>
    <row r="685" spans="1:15" x14ac:dyDescent="0.35">
      <c r="A685" s="22"/>
      <c r="C685" s="23"/>
      <c r="D685" s="17"/>
      <c r="E685" s="23"/>
      <c r="G685" s="43"/>
      <c r="H685" s="16"/>
      <c r="J685" s="24"/>
      <c r="K685" s="43"/>
      <c r="L685" s="23"/>
      <c r="M685" s="25"/>
      <c r="N685" s="17"/>
      <c r="O685" s="17"/>
    </row>
    <row r="686" spans="1:15" x14ac:dyDescent="0.35">
      <c r="A686" s="22"/>
      <c r="C686" s="23"/>
      <c r="D686" s="17"/>
      <c r="E686" s="23"/>
      <c r="G686" s="43"/>
      <c r="H686" s="16"/>
      <c r="J686" s="24"/>
      <c r="K686" s="43"/>
      <c r="L686" s="23"/>
      <c r="M686" s="25"/>
      <c r="N686" s="17"/>
      <c r="O686" s="17"/>
    </row>
    <row r="687" spans="1:15" x14ac:dyDescent="0.35">
      <c r="A687" s="22"/>
      <c r="C687" s="23"/>
      <c r="D687" s="17"/>
      <c r="E687" s="23"/>
      <c r="G687" s="43"/>
      <c r="H687" s="16"/>
      <c r="J687" s="24"/>
      <c r="K687" s="43"/>
      <c r="L687" s="23"/>
      <c r="M687" s="25"/>
      <c r="N687" s="17"/>
      <c r="O687" s="17"/>
    </row>
    <row r="688" spans="1:15" x14ac:dyDescent="0.35">
      <c r="A688" s="22"/>
      <c r="C688" s="23"/>
      <c r="D688" s="17"/>
      <c r="E688" s="23"/>
      <c r="G688" s="43"/>
      <c r="H688" s="16"/>
      <c r="J688" s="24"/>
      <c r="K688" s="43"/>
      <c r="L688" s="23"/>
      <c r="M688" s="25"/>
      <c r="N688" s="17"/>
      <c r="O688" s="17"/>
    </row>
    <row r="689" spans="1:15" x14ac:dyDescent="0.35">
      <c r="A689" s="22"/>
      <c r="C689" s="23"/>
      <c r="D689" s="17"/>
      <c r="E689" s="23"/>
      <c r="G689" s="43"/>
      <c r="H689" s="16"/>
      <c r="J689" s="24"/>
      <c r="K689" s="43"/>
      <c r="L689" s="23"/>
      <c r="M689" s="25"/>
      <c r="N689" s="17"/>
      <c r="O689" s="17"/>
    </row>
    <row r="690" spans="1:15" x14ac:dyDescent="0.35">
      <c r="A690" s="22"/>
      <c r="C690" s="23"/>
      <c r="D690" s="17"/>
      <c r="E690" s="23"/>
      <c r="G690" s="43"/>
      <c r="H690" s="16"/>
      <c r="J690" s="24"/>
      <c r="K690" s="43"/>
      <c r="L690" s="23"/>
      <c r="M690" s="25"/>
      <c r="N690" s="17"/>
      <c r="O690" s="17"/>
    </row>
    <row r="691" spans="1:15" x14ac:dyDescent="0.35">
      <c r="A691" s="22"/>
      <c r="C691" s="23"/>
      <c r="D691" s="17"/>
      <c r="E691" s="23"/>
      <c r="G691" s="43"/>
      <c r="H691" s="16"/>
      <c r="J691" s="24"/>
      <c r="K691" s="43"/>
      <c r="L691" s="23"/>
      <c r="M691" s="25"/>
      <c r="N691" s="17"/>
      <c r="O691" s="17"/>
    </row>
    <row r="692" spans="1:15" x14ac:dyDescent="0.35">
      <c r="A692" s="22"/>
      <c r="C692" s="23"/>
      <c r="D692" s="17"/>
      <c r="E692" s="23"/>
      <c r="G692" s="43"/>
      <c r="H692" s="16"/>
      <c r="J692" s="24"/>
      <c r="K692" s="43"/>
      <c r="L692" s="23"/>
      <c r="M692" s="25"/>
      <c r="N692" s="17"/>
      <c r="O692" s="17"/>
    </row>
    <row r="693" spans="1:15" x14ac:dyDescent="0.35">
      <c r="A693" s="22"/>
      <c r="C693" s="23"/>
      <c r="D693" s="17"/>
      <c r="E693" s="23"/>
      <c r="G693" s="43"/>
      <c r="H693" s="16"/>
      <c r="J693" s="24"/>
      <c r="K693" s="43"/>
      <c r="L693" s="23"/>
      <c r="M693" s="25"/>
      <c r="N693" s="17"/>
      <c r="O693" s="17"/>
    </row>
    <row r="694" spans="1:15" x14ac:dyDescent="0.35">
      <c r="A694" s="22"/>
      <c r="C694" s="23"/>
      <c r="D694" s="17"/>
      <c r="E694" s="23"/>
      <c r="G694" s="43"/>
      <c r="H694" s="16"/>
      <c r="J694" s="24"/>
      <c r="K694" s="43"/>
      <c r="L694" s="23"/>
      <c r="M694" s="25"/>
      <c r="N694" s="17"/>
      <c r="O694" s="17"/>
    </row>
    <row r="695" spans="1:15" x14ac:dyDescent="0.35">
      <c r="A695" s="22"/>
      <c r="C695" s="23"/>
      <c r="D695" s="17"/>
      <c r="E695" s="23"/>
      <c r="G695" s="43"/>
      <c r="H695" s="16"/>
      <c r="J695" s="24"/>
      <c r="K695" s="43"/>
      <c r="L695" s="23"/>
      <c r="M695" s="25"/>
      <c r="N695" s="17"/>
      <c r="O695" s="17"/>
    </row>
    <row r="696" spans="1:15" x14ac:dyDescent="0.35">
      <c r="A696" s="22"/>
      <c r="C696" s="23"/>
      <c r="D696" s="17"/>
      <c r="E696" s="23"/>
      <c r="G696" s="43"/>
      <c r="H696" s="16"/>
      <c r="J696" s="24"/>
      <c r="K696" s="43"/>
      <c r="L696" s="23"/>
      <c r="M696" s="25"/>
      <c r="N696" s="17"/>
      <c r="O696" s="17"/>
    </row>
    <row r="697" spans="1:15" x14ac:dyDescent="0.35">
      <c r="A697" s="22"/>
      <c r="C697" s="23"/>
      <c r="D697" s="17"/>
      <c r="E697" s="23"/>
      <c r="G697" s="43"/>
      <c r="H697" s="16"/>
      <c r="J697" s="24"/>
      <c r="K697" s="43"/>
      <c r="L697" s="23"/>
      <c r="M697" s="25"/>
      <c r="N697" s="17"/>
      <c r="O697" s="17"/>
    </row>
    <row r="698" spans="1:15" x14ac:dyDescent="0.35">
      <c r="A698" s="22"/>
      <c r="C698" s="23"/>
      <c r="D698" s="17"/>
      <c r="E698" s="23"/>
      <c r="G698" s="43"/>
      <c r="H698" s="16"/>
      <c r="J698" s="24"/>
      <c r="K698" s="43"/>
      <c r="L698" s="23"/>
      <c r="M698" s="25"/>
      <c r="N698" s="17"/>
      <c r="O698" s="17"/>
    </row>
    <row r="699" spans="1:15" x14ac:dyDescent="0.35">
      <c r="A699" s="22"/>
      <c r="C699" s="23"/>
      <c r="D699" s="17"/>
      <c r="E699" s="23"/>
      <c r="G699" s="43"/>
      <c r="H699" s="16"/>
      <c r="J699" s="24"/>
      <c r="K699" s="43"/>
      <c r="L699" s="23"/>
      <c r="M699" s="25"/>
      <c r="N699" s="17"/>
      <c r="O699" s="17"/>
    </row>
    <row r="700" spans="1:15" x14ac:dyDescent="0.35">
      <c r="A700" s="22"/>
      <c r="C700" s="23"/>
      <c r="D700" s="17"/>
      <c r="E700" s="23"/>
      <c r="G700" s="43"/>
      <c r="H700" s="16"/>
      <c r="J700" s="24"/>
      <c r="K700" s="43"/>
      <c r="L700" s="23"/>
      <c r="M700" s="25"/>
      <c r="N700" s="17"/>
      <c r="O700" s="17"/>
    </row>
    <row r="701" spans="1:15" x14ac:dyDescent="0.35">
      <c r="A701" s="22"/>
      <c r="C701" s="23"/>
      <c r="D701" s="17"/>
      <c r="E701" s="23"/>
      <c r="G701" s="43"/>
      <c r="H701" s="16"/>
      <c r="J701" s="24"/>
      <c r="K701" s="43"/>
      <c r="L701" s="23"/>
      <c r="M701" s="25"/>
      <c r="N701" s="17"/>
      <c r="O701" s="17"/>
    </row>
    <row r="702" spans="1:15" x14ac:dyDescent="0.35">
      <c r="A702" s="22"/>
      <c r="C702" s="23"/>
      <c r="D702" s="17"/>
      <c r="E702" s="23"/>
      <c r="G702" s="43"/>
      <c r="H702" s="16"/>
      <c r="J702" s="24"/>
      <c r="K702" s="43"/>
      <c r="L702" s="23"/>
      <c r="M702" s="25"/>
      <c r="N702" s="17"/>
      <c r="O702" s="17"/>
    </row>
    <row r="703" spans="1:15" x14ac:dyDescent="0.35">
      <c r="A703" s="22"/>
      <c r="C703" s="23"/>
      <c r="D703" s="17"/>
      <c r="E703" s="23"/>
      <c r="G703" s="43"/>
      <c r="H703" s="16"/>
      <c r="J703" s="24"/>
      <c r="K703" s="43"/>
      <c r="L703" s="23"/>
      <c r="M703" s="25"/>
      <c r="N703" s="17"/>
      <c r="O703" s="17"/>
    </row>
    <row r="704" spans="1:15" x14ac:dyDescent="0.35">
      <c r="A704" s="22"/>
      <c r="C704" s="23"/>
      <c r="D704" s="17"/>
      <c r="E704" s="23"/>
      <c r="G704" s="43"/>
      <c r="H704" s="16"/>
      <c r="J704" s="24"/>
      <c r="K704" s="43"/>
      <c r="L704" s="23"/>
      <c r="M704" s="25"/>
      <c r="N704" s="17"/>
      <c r="O704" s="17"/>
    </row>
    <row r="705" spans="1:15" x14ac:dyDescent="0.35">
      <c r="A705" s="22"/>
      <c r="C705" s="23"/>
      <c r="D705" s="17"/>
      <c r="E705" s="23"/>
      <c r="G705" s="43"/>
      <c r="H705" s="16"/>
      <c r="J705" s="24"/>
      <c r="K705" s="43"/>
      <c r="L705" s="23"/>
      <c r="M705" s="25"/>
      <c r="N705" s="17"/>
      <c r="O705" s="17"/>
    </row>
    <row r="706" spans="1:15" x14ac:dyDescent="0.35">
      <c r="A706" s="22"/>
      <c r="C706" s="23"/>
      <c r="D706" s="17"/>
      <c r="E706" s="23"/>
      <c r="G706" s="43"/>
      <c r="H706" s="16"/>
      <c r="J706" s="24"/>
      <c r="K706" s="43"/>
      <c r="L706" s="23"/>
      <c r="M706" s="25"/>
      <c r="N706" s="17"/>
      <c r="O706" s="17"/>
    </row>
    <row r="707" spans="1:15" x14ac:dyDescent="0.35">
      <c r="A707" s="22"/>
      <c r="C707" s="23"/>
      <c r="D707" s="17"/>
      <c r="E707" s="23"/>
      <c r="G707" s="43"/>
      <c r="H707" s="16"/>
      <c r="J707" s="24"/>
      <c r="K707" s="43"/>
      <c r="L707" s="23"/>
      <c r="M707" s="25"/>
      <c r="N707" s="17"/>
      <c r="O707" s="17"/>
    </row>
    <row r="708" spans="1:15" x14ac:dyDescent="0.35">
      <c r="A708" s="22"/>
      <c r="C708" s="23"/>
      <c r="D708" s="17"/>
      <c r="E708" s="23"/>
      <c r="G708" s="43"/>
      <c r="H708" s="16"/>
      <c r="J708" s="24"/>
      <c r="K708" s="43"/>
      <c r="L708" s="23"/>
      <c r="M708" s="25"/>
      <c r="N708" s="17"/>
      <c r="O708" s="17"/>
    </row>
    <row r="709" spans="1:15" x14ac:dyDescent="0.35">
      <c r="A709" s="22"/>
      <c r="C709" s="23"/>
      <c r="D709" s="17"/>
      <c r="E709" s="23"/>
      <c r="G709" s="43"/>
      <c r="H709" s="16"/>
      <c r="J709" s="24"/>
      <c r="K709" s="43"/>
      <c r="L709" s="23"/>
      <c r="M709" s="25"/>
      <c r="N709" s="17"/>
      <c r="O709" s="17"/>
    </row>
    <row r="710" spans="1:15" x14ac:dyDescent="0.35">
      <c r="A710" s="22"/>
      <c r="C710" s="23"/>
      <c r="D710" s="17"/>
      <c r="E710" s="23"/>
      <c r="G710" s="43"/>
      <c r="H710" s="16"/>
      <c r="J710" s="24"/>
      <c r="K710" s="43"/>
      <c r="L710" s="23"/>
      <c r="M710" s="25"/>
      <c r="N710" s="17"/>
      <c r="O710" s="17"/>
    </row>
    <row r="711" spans="1:15" x14ac:dyDescent="0.35">
      <c r="A711" s="22"/>
      <c r="C711" s="23"/>
      <c r="D711" s="17"/>
      <c r="E711" s="23"/>
      <c r="G711" s="43"/>
      <c r="H711" s="16"/>
      <c r="J711" s="24"/>
      <c r="K711" s="43"/>
      <c r="L711" s="23"/>
      <c r="M711" s="25"/>
      <c r="N711" s="17"/>
      <c r="O711" s="17"/>
    </row>
    <row r="712" spans="1:15" x14ac:dyDescent="0.35">
      <c r="A712" s="22"/>
      <c r="C712" s="23"/>
      <c r="D712" s="17"/>
      <c r="E712" s="23"/>
      <c r="G712" s="43"/>
      <c r="H712" s="16"/>
      <c r="J712" s="24"/>
      <c r="K712" s="43"/>
      <c r="L712" s="23"/>
      <c r="M712" s="25"/>
      <c r="N712" s="17"/>
      <c r="O712" s="17"/>
    </row>
    <row r="713" spans="1:15" x14ac:dyDescent="0.35">
      <c r="A713" s="22"/>
      <c r="C713" s="23"/>
      <c r="D713" s="17"/>
      <c r="E713" s="23"/>
      <c r="G713" s="43"/>
      <c r="H713" s="16"/>
      <c r="J713" s="24"/>
      <c r="K713" s="43"/>
      <c r="L713" s="23"/>
      <c r="M713" s="25"/>
      <c r="N713" s="17"/>
      <c r="O713" s="17"/>
    </row>
    <row r="714" spans="1:15" x14ac:dyDescent="0.35">
      <c r="A714" s="22"/>
      <c r="C714" s="23"/>
      <c r="D714" s="17"/>
      <c r="E714" s="23"/>
      <c r="G714" s="43"/>
      <c r="H714" s="16"/>
      <c r="J714" s="24"/>
      <c r="K714" s="43"/>
      <c r="L714" s="23"/>
      <c r="M714" s="25"/>
      <c r="N714" s="17"/>
      <c r="O714" s="17"/>
    </row>
    <row r="715" spans="1:15" x14ac:dyDescent="0.35">
      <c r="A715" s="22"/>
      <c r="C715" s="23"/>
      <c r="D715" s="17"/>
      <c r="E715" s="23"/>
      <c r="G715" s="43"/>
      <c r="H715" s="16"/>
      <c r="J715" s="24"/>
      <c r="K715" s="43"/>
      <c r="L715" s="23"/>
      <c r="M715" s="25"/>
      <c r="N715" s="17"/>
      <c r="O715" s="17"/>
    </row>
    <row r="716" spans="1:15" x14ac:dyDescent="0.35">
      <c r="A716" s="22"/>
      <c r="C716" s="23"/>
      <c r="D716" s="17"/>
      <c r="E716" s="23"/>
      <c r="G716" s="43"/>
      <c r="H716" s="16"/>
      <c r="J716" s="24"/>
      <c r="K716" s="43"/>
      <c r="L716" s="23"/>
      <c r="M716" s="25"/>
      <c r="N716" s="17"/>
      <c r="O716" s="17"/>
    </row>
    <row r="717" spans="1:15" x14ac:dyDescent="0.35">
      <c r="A717" s="22"/>
      <c r="C717" s="23"/>
      <c r="D717" s="17"/>
      <c r="E717" s="23"/>
      <c r="G717" s="43"/>
      <c r="H717" s="16"/>
      <c r="J717" s="24"/>
      <c r="K717" s="43"/>
      <c r="L717" s="23"/>
      <c r="M717" s="25"/>
      <c r="N717" s="17"/>
      <c r="O717" s="17"/>
    </row>
    <row r="718" spans="1:15" x14ac:dyDescent="0.35">
      <c r="A718" s="22"/>
      <c r="C718" s="23"/>
      <c r="D718" s="17"/>
      <c r="E718" s="23"/>
      <c r="G718" s="43"/>
      <c r="H718" s="16"/>
      <c r="J718" s="24"/>
      <c r="K718" s="43"/>
      <c r="L718" s="23"/>
      <c r="M718" s="25"/>
      <c r="N718" s="17"/>
      <c r="O718" s="17"/>
    </row>
    <row r="719" spans="1:15" x14ac:dyDescent="0.35">
      <c r="A719" s="22"/>
      <c r="C719" s="23"/>
      <c r="D719" s="17"/>
      <c r="E719" s="23"/>
      <c r="G719" s="43"/>
      <c r="H719" s="16"/>
      <c r="J719" s="24"/>
      <c r="K719" s="43"/>
      <c r="L719" s="23"/>
      <c r="M719" s="25"/>
      <c r="N719" s="17"/>
      <c r="O719" s="17"/>
    </row>
    <row r="720" spans="1:15" x14ac:dyDescent="0.35">
      <c r="A720" s="22"/>
      <c r="C720" s="23"/>
      <c r="D720" s="17"/>
      <c r="E720" s="23"/>
      <c r="G720" s="43"/>
      <c r="H720" s="16"/>
      <c r="J720" s="24"/>
      <c r="K720" s="43"/>
      <c r="L720" s="23"/>
      <c r="M720" s="25"/>
      <c r="N720" s="17"/>
      <c r="O720" s="17"/>
    </row>
    <row r="721" spans="1:15" x14ac:dyDescent="0.35">
      <c r="A721" s="22"/>
      <c r="C721" s="23"/>
      <c r="D721" s="17"/>
      <c r="E721" s="23"/>
      <c r="G721" s="43"/>
      <c r="H721" s="16"/>
      <c r="J721" s="24"/>
      <c r="K721" s="43"/>
      <c r="L721" s="23"/>
      <c r="M721" s="25"/>
      <c r="N721" s="17"/>
      <c r="O721" s="17"/>
    </row>
    <row r="722" spans="1:15" x14ac:dyDescent="0.35">
      <c r="A722" s="22"/>
      <c r="C722" s="23"/>
      <c r="D722" s="17"/>
      <c r="E722" s="23"/>
      <c r="G722" s="43"/>
      <c r="H722" s="16"/>
      <c r="J722" s="24"/>
      <c r="K722" s="43"/>
      <c r="L722" s="23"/>
      <c r="M722" s="25"/>
      <c r="N722" s="17"/>
      <c r="O722" s="17"/>
    </row>
    <row r="723" spans="1:15" x14ac:dyDescent="0.35">
      <c r="A723" s="22"/>
      <c r="C723" s="23"/>
      <c r="D723" s="17"/>
      <c r="E723" s="23"/>
      <c r="G723" s="43"/>
      <c r="H723" s="16"/>
      <c r="J723" s="24"/>
      <c r="K723" s="43"/>
      <c r="L723" s="23"/>
      <c r="M723" s="25"/>
      <c r="N723" s="17"/>
      <c r="O723" s="17"/>
    </row>
    <row r="724" spans="1:15" x14ac:dyDescent="0.35">
      <c r="A724" s="22"/>
      <c r="C724" s="23"/>
      <c r="D724" s="17"/>
      <c r="E724" s="23"/>
      <c r="G724" s="43"/>
      <c r="H724" s="16"/>
      <c r="J724" s="24"/>
      <c r="K724" s="43"/>
      <c r="L724" s="23"/>
      <c r="M724" s="25"/>
      <c r="N724" s="17"/>
      <c r="O724" s="17"/>
    </row>
    <row r="725" spans="1:15" x14ac:dyDescent="0.35">
      <c r="A725" s="22"/>
      <c r="C725" s="23"/>
      <c r="D725" s="17"/>
      <c r="E725" s="23"/>
      <c r="G725" s="43"/>
      <c r="H725" s="16"/>
      <c r="J725" s="24"/>
      <c r="K725" s="43"/>
      <c r="L725" s="23"/>
      <c r="M725" s="25"/>
      <c r="N725" s="17"/>
      <c r="O725" s="17"/>
    </row>
    <row r="726" spans="1:15" x14ac:dyDescent="0.35">
      <c r="A726" s="22"/>
      <c r="C726" s="23"/>
      <c r="D726" s="17"/>
      <c r="E726" s="23"/>
      <c r="G726" s="43"/>
      <c r="H726" s="16"/>
      <c r="J726" s="24"/>
      <c r="K726" s="43"/>
      <c r="L726" s="23"/>
      <c r="M726" s="25"/>
      <c r="N726" s="17"/>
      <c r="O726" s="17"/>
    </row>
    <row r="727" spans="1:15" x14ac:dyDescent="0.35">
      <c r="A727" s="22"/>
      <c r="C727" s="23"/>
      <c r="D727" s="17"/>
      <c r="E727" s="23"/>
      <c r="G727" s="43"/>
      <c r="H727" s="16"/>
      <c r="J727" s="24"/>
      <c r="K727" s="43"/>
      <c r="L727" s="23"/>
      <c r="M727" s="25"/>
      <c r="N727" s="17"/>
      <c r="O727" s="17"/>
    </row>
    <row r="728" spans="1:15" x14ac:dyDescent="0.35">
      <c r="A728" s="22"/>
      <c r="C728" s="23"/>
      <c r="D728" s="17"/>
      <c r="E728" s="23"/>
      <c r="G728" s="43"/>
      <c r="H728" s="16"/>
      <c r="J728" s="24"/>
      <c r="K728" s="43"/>
      <c r="L728" s="23"/>
      <c r="M728" s="25"/>
      <c r="N728" s="17"/>
      <c r="O728" s="17"/>
    </row>
    <row r="729" spans="1:15" x14ac:dyDescent="0.35">
      <c r="A729" s="22"/>
      <c r="C729" s="23"/>
      <c r="D729" s="17"/>
      <c r="E729" s="23"/>
      <c r="G729" s="43"/>
      <c r="H729" s="16"/>
      <c r="J729" s="24"/>
      <c r="K729" s="43"/>
      <c r="L729" s="23"/>
      <c r="M729" s="25"/>
      <c r="N729" s="17"/>
      <c r="O729" s="17"/>
    </row>
    <row r="730" spans="1:15" x14ac:dyDescent="0.35">
      <c r="A730" s="22"/>
      <c r="C730" s="23"/>
      <c r="D730" s="17"/>
      <c r="E730" s="23"/>
      <c r="G730" s="43"/>
      <c r="H730" s="16"/>
      <c r="J730" s="24"/>
      <c r="K730" s="43"/>
      <c r="L730" s="23"/>
      <c r="M730" s="25"/>
      <c r="N730" s="17"/>
      <c r="O730" s="17"/>
    </row>
    <row r="731" spans="1:15" x14ac:dyDescent="0.35">
      <c r="A731" s="22"/>
      <c r="C731" s="23"/>
      <c r="D731" s="17"/>
      <c r="E731" s="23"/>
      <c r="G731" s="43"/>
      <c r="H731" s="16"/>
      <c r="J731" s="24"/>
      <c r="K731" s="43"/>
      <c r="L731" s="23"/>
      <c r="M731" s="25"/>
      <c r="N731" s="17"/>
      <c r="O731" s="17"/>
    </row>
    <row r="732" spans="1:15" x14ac:dyDescent="0.35">
      <c r="A732" s="22"/>
      <c r="C732" s="23"/>
      <c r="D732" s="17"/>
      <c r="E732" s="23"/>
      <c r="G732" s="43"/>
      <c r="H732" s="16"/>
      <c r="J732" s="24"/>
      <c r="K732" s="43"/>
      <c r="L732" s="23"/>
      <c r="M732" s="25"/>
      <c r="N732" s="17"/>
      <c r="O732" s="17"/>
    </row>
    <row r="733" spans="1:15" x14ac:dyDescent="0.35">
      <c r="A733" s="22"/>
      <c r="C733" s="23"/>
      <c r="D733" s="17"/>
      <c r="E733" s="23"/>
      <c r="G733" s="43"/>
      <c r="H733" s="16"/>
      <c r="J733" s="24"/>
      <c r="K733" s="43"/>
      <c r="L733" s="23"/>
      <c r="M733" s="25"/>
      <c r="N733" s="17"/>
      <c r="O733" s="17"/>
    </row>
    <row r="734" spans="1:15" x14ac:dyDescent="0.35">
      <c r="A734" s="22"/>
      <c r="C734" s="23"/>
      <c r="D734" s="17"/>
      <c r="E734" s="23"/>
      <c r="G734" s="43"/>
      <c r="H734" s="16"/>
      <c r="J734" s="24"/>
      <c r="K734" s="43"/>
      <c r="L734" s="23"/>
      <c r="M734" s="25"/>
      <c r="N734" s="17"/>
      <c r="O734" s="17"/>
    </row>
    <row r="735" spans="1:15" x14ac:dyDescent="0.35">
      <c r="A735" s="22"/>
      <c r="C735" s="23"/>
      <c r="D735" s="17"/>
      <c r="E735" s="23"/>
      <c r="G735" s="43"/>
      <c r="H735" s="16"/>
      <c r="J735" s="24"/>
      <c r="K735" s="43"/>
      <c r="L735" s="23"/>
      <c r="M735" s="25"/>
      <c r="N735" s="17"/>
      <c r="O735" s="17"/>
    </row>
    <row r="736" spans="1:15" x14ac:dyDescent="0.35">
      <c r="A736" s="22"/>
      <c r="C736" s="23"/>
      <c r="D736" s="17"/>
      <c r="E736" s="23"/>
      <c r="G736" s="43"/>
      <c r="H736" s="16"/>
      <c r="J736" s="24"/>
      <c r="K736" s="43"/>
      <c r="L736" s="23"/>
      <c r="M736" s="25"/>
      <c r="N736" s="17"/>
      <c r="O736" s="17"/>
    </row>
    <row r="737" spans="1:15" x14ac:dyDescent="0.35">
      <c r="A737" s="22"/>
      <c r="C737" s="23"/>
      <c r="D737" s="17"/>
      <c r="E737" s="23"/>
      <c r="G737" s="43"/>
      <c r="H737" s="16"/>
      <c r="J737" s="24"/>
      <c r="K737" s="43"/>
      <c r="L737" s="23"/>
      <c r="M737" s="25"/>
      <c r="N737" s="17"/>
      <c r="O737" s="17"/>
    </row>
    <row r="738" spans="1:15" x14ac:dyDescent="0.35">
      <c r="A738" s="22"/>
      <c r="C738" s="23"/>
      <c r="D738" s="17"/>
      <c r="E738" s="23"/>
      <c r="G738" s="43"/>
      <c r="H738" s="16"/>
      <c r="J738" s="24"/>
      <c r="K738" s="43"/>
      <c r="L738" s="23"/>
      <c r="M738" s="25"/>
      <c r="N738" s="17"/>
      <c r="O738" s="17"/>
    </row>
    <row r="739" spans="1:15" x14ac:dyDescent="0.35">
      <c r="A739" s="22"/>
      <c r="C739" s="23"/>
      <c r="D739" s="17"/>
      <c r="E739" s="23"/>
      <c r="G739" s="43"/>
      <c r="H739" s="16"/>
      <c r="J739" s="24"/>
      <c r="K739" s="43"/>
      <c r="L739" s="23"/>
      <c r="M739" s="25"/>
      <c r="N739" s="17"/>
      <c r="O739" s="17"/>
    </row>
    <row r="740" spans="1:15" x14ac:dyDescent="0.35">
      <c r="A740" s="22"/>
      <c r="C740" s="23"/>
      <c r="D740" s="17"/>
      <c r="E740" s="23"/>
      <c r="G740" s="43"/>
      <c r="H740" s="16"/>
      <c r="J740" s="24"/>
      <c r="K740" s="43"/>
      <c r="L740" s="23"/>
      <c r="M740" s="25"/>
      <c r="N740" s="17"/>
      <c r="O740" s="17"/>
    </row>
    <row r="741" spans="1:15" x14ac:dyDescent="0.35">
      <c r="A741" s="22"/>
      <c r="C741" s="23"/>
      <c r="D741" s="17"/>
      <c r="E741" s="23"/>
      <c r="G741" s="43"/>
      <c r="H741" s="16"/>
      <c r="J741" s="24"/>
      <c r="K741" s="43"/>
      <c r="L741" s="23"/>
      <c r="M741" s="25"/>
      <c r="N741" s="17"/>
      <c r="O741" s="17"/>
    </row>
    <row r="742" spans="1:15" x14ac:dyDescent="0.35">
      <c r="A742" s="22"/>
      <c r="C742" s="23"/>
      <c r="D742" s="17"/>
      <c r="E742" s="23"/>
      <c r="G742" s="43"/>
      <c r="H742" s="16"/>
      <c r="J742" s="24"/>
      <c r="K742" s="43"/>
      <c r="L742" s="23"/>
      <c r="M742" s="25"/>
      <c r="N742" s="17"/>
      <c r="O742" s="17"/>
    </row>
    <row r="743" spans="1:15" x14ac:dyDescent="0.35">
      <c r="A743" s="22"/>
      <c r="C743" s="23"/>
      <c r="D743" s="17"/>
      <c r="E743" s="23"/>
      <c r="G743" s="43"/>
      <c r="H743" s="16"/>
      <c r="J743" s="24"/>
      <c r="K743" s="43"/>
      <c r="L743" s="23"/>
      <c r="M743" s="25"/>
      <c r="N743" s="17"/>
      <c r="O743" s="17"/>
    </row>
    <row r="744" spans="1:15" x14ac:dyDescent="0.35">
      <c r="A744" s="22"/>
      <c r="C744" s="23"/>
      <c r="D744" s="17"/>
      <c r="E744" s="23"/>
      <c r="G744" s="43"/>
      <c r="H744" s="16"/>
      <c r="J744" s="24"/>
      <c r="K744" s="43"/>
      <c r="L744" s="23"/>
      <c r="M744" s="25"/>
      <c r="N744" s="17"/>
      <c r="O744" s="17"/>
    </row>
    <row r="745" spans="1:15" x14ac:dyDescent="0.35">
      <c r="A745" s="22"/>
      <c r="C745" s="23"/>
      <c r="D745" s="17"/>
      <c r="E745" s="23"/>
      <c r="G745" s="43"/>
      <c r="H745" s="16"/>
      <c r="J745" s="24"/>
      <c r="K745" s="43"/>
      <c r="L745" s="23"/>
      <c r="M745" s="25"/>
      <c r="N745" s="17"/>
      <c r="O745" s="17"/>
    </row>
    <row r="746" spans="1:15" x14ac:dyDescent="0.35">
      <c r="A746" s="22"/>
      <c r="C746" s="23"/>
      <c r="D746" s="17"/>
      <c r="E746" s="23"/>
      <c r="G746" s="43"/>
      <c r="H746" s="16"/>
      <c r="J746" s="24"/>
      <c r="K746" s="43"/>
      <c r="L746" s="23"/>
      <c r="M746" s="25"/>
      <c r="N746" s="17"/>
      <c r="O746" s="17"/>
    </row>
    <row r="747" spans="1:15" x14ac:dyDescent="0.35">
      <c r="A747" s="22"/>
      <c r="C747" s="23"/>
      <c r="D747" s="17"/>
      <c r="E747" s="23"/>
      <c r="G747" s="43"/>
      <c r="H747" s="16"/>
      <c r="J747" s="24"/>
      <c r="K747" s="43"/>
      <c r="L747" s="23"/>
      <c r="M747" s="25"/>
      <c r="N747" s="17"/>
      <c r="O747" s="17"/>
    </row>
    <row r="748" spans="1:15" x14ac:dyDescent="0.35">
      <c r="A748" s="22"/>
      <c r="C748" s="23"/>
      <c r="D748" s="17"/>
      <c r="E748" s="23"/>
      <c r="G748" s="43"/>
      <c r="H748" s="16"/>
      <c r="J748" s="24"/>
      <c r="K748" s="43"/>
      <c r="L748" s="23"/>
      <c r="M748" s="25"/>
      <c r="N748" s="17"/>
      <c r="O748" s="17"/>
    </row>
    <row r="749" spans="1:15" x14ac:dyDescent="0.35">
      <c r="A749" s="22"/>
      <c r="C749" s="23"/>
      <c r="D749" s="17"/>
      <c r="E749" s="23"/>
      <c r="G749" s="43"/>
      <c r="H749" s="16"/>
      <c r="J749" s="24"/>
      <c r="K749" s="43"/>
      <c r="L749" s="23"/>
      <c r="M749" s="25"/>
      <c r="N749" s="17"/>
      <c r="O749" s="17"/>
    </row>
    <row r="750" spans="1:15" x14ac:dyDescent="0.35">
      <c r="A750" s="22"/>
      <c r="C750" s="23"/>
      <c r="D750" s="17"/>
      <c r="E750" s="23"/>
      <c r="G750" s="43"/>
      <c r="H750" s="16"/>
      <c r="J750" s="24"/>
      <c r="K750" s="43"/>
      <c r="L750" s="23"/>
      <c r="M750" s="25"/>
      <c r="N750" s="17"/>
      <c r="O750" s="17"/>
    </row>
    <row r="751" spans="1:15" x14ac:dyDescent="0.35">
      <c r="A751" s="22"/>
      <c r="C751" s="23"/>
      <c r="D751" s="17"/>
      <c r="E751" s="23"/>
      <c r="G751" s="43"/>
      <c r="H751" s="16"/>
      <c r="J751" s="24"/>
      <c r="K751" s="43"/>
      <c r="L751" s="23"/>
      <c r="M751" s="25"/>
      <c r="N751" s="17"/>
      <c r="O751" s="17"/>
    </row>
    <row r="752" spans="1:15" x14ac:dyDescent="0.35">
      <c r="A752" s="22"/>
      <c r="C752" s="23"/>
      <c r="D752" s="17"/>
      <c r="E752" s="23"/>
      <c r="G752" s="43"/>
      <c r="H752" s="16"/>
      <c r="J752" s="24"/>
      <c r="K752" s="43"/>
      <c r="L752" s="23"/>
      <c r="M752" s="25"/>
      <c r="N752" s="17"/>
      <c r="O752" s="17"/>
    </row>
    <row r="753" spans="1:15" x14ac:dyDescent="0.35">
      <c r="A753" s="22"/>
      <c r="C753" s="23"/>
      <c r="D753" s="17"/>
      <c r="E753" s="23"/>
      <c r="G753" s="43"/>
      <c r="H753" s="16"/>
      <c r="J753" s="24"/>
      <c r="K753" s="43"/>
      <c r="L753" s="23"/>
      <c r="M753" s="25"/>
      <c r="N753" s="17"/>
      <c r="O753" s="17"/>
    </row>
    <row r="754" spans="1:15" x14ac:dyDescent="0.35">
      <c r="A754" s="22"/>
      <c r="C754" s="23"/>
      <c r="D754" s="17"/>
      <c r="E754" s="23"/>
      <c r="G754" s="43"/>
      <c r="H754" s="16"/>
      <c r="J754" s="24"/>
      <c r="K754" s="43"/>
      <c r="L754" s="23"/>
      <c r="M754" s="25"/>
      <c r="N754" s="17"/>
      <c r="O754" s="17"/>
    </row>
    <row r="755" spans="1:15" x14ac:dyDescent="0.35">
      <c r="A755" s="22"/>
      <c r="C755" s="23"/>
      <c r="D755" s="17"/>
      <c r="E755" s="23"/>
      <c r="G755" s="43"/>
      <c r="H755" s="16"/>
      <c r="J755" s="24"/>
      <c r="K755" s="43"/>
      <c r="L755" s="23"/>
      <c r="M755" s="25"/>
      <c r="N755" s="17"/>
      <c r="O755" s="17"/>
    </row>
    <row r="756" spans="1:15" x14ac:dyDescent="0.35">
      <c r="A756" s="22"/>
      <c r="C756" s="23"/>
      <c r="D756" s="17"/>
      <c r="E756" s="23"/>
      <c r="G756" s="43"/>
      <c r="H756" s="16"/>
      <c r="J756" s="24"/>
      <c r="K756" s="43"/>
      <c r="L756" s="23"/>
      <c r="M756" s="25"/>
      <c r="N756" s="17"/>
      <c r="O756" s="17"/>
    </row>
    <row r="757" spans="1:15" x14ac:dyDescent="0.35">
      <c r="A757" s="22"/>
      <c r="C757" s="23"/>
      <c r="D757" s="17"/>
      <c r="E757" s="23"/>
      <c r="G757" s="43"/>
      <c r="H757" s="16"/>
      <c r="J757" s="24"/>
      <c r="K757" s="43"/>
      <c r="L757" s="23"/>
      <c r="M757" s="25"/>
      <c r="N757" s="17"/>
      <c r="O757" s="17"/>
    </row>
    <row r="758" spans="1:15" x14ac:dyDescent="0.35">
      <c r="A758" s="22"/>
      <c r="C758" s="23"/>
      <c r="D758" s="17"/>
      <c r="E758" s="23"/>
      <c r="G758" s="43"/>
      <c r="H758" s="16"/>
      <c r="J758" s="24"/>
      <c r="K758" s="43"/>
      <c r="L758" s="23"/>
      <c r="M758" s="25"/>
      <c r="N758" s="17"/>
      <c r="O758" s="17"/>
    </row>
    <row r="759" spans="1:15" x14ac:dyDescent="0.35">
      <c r="A759" s="22"/>
      <c r="C759" s="23"/>
      <c r="D759" s="17"/>
      <c r="E759" s="23"/>
      <c r="G759" s="43"/>
      <c r="H759" s="16"/>
      <c r="J759" s="24"/>
      <c r="K759" s="43"/>
      <c r="L759" s="23"/>
      <c r="M759" s="25"/>
      <c r="N759" s="17"/>
      <c r="O759" s="17"/>
    </row>
    <row r="760" spans="1:15" x14ac:dyDescent="0.35">
      <c r="A760" s="22"/>
      <c r="C760" s="23"/>
      <c r="D760" s="17"/>
      <c r="E760" s="23"/>
      <c r="G760" s="43"/>
      <c r="H760" s="16"/>
      <c r="J760" s="24"/>
      <c r="K760" s="43"/>
      <c r="L760" s="23"/>
      <c r="M760" s="25"/>
      <c r="N760" s="17"/>
      <c r="O760" s="17"/>
    </row>
    <row r="761" spans="1:15" x14ac:dyDescent="0.35">
      <c r="A761" s="22"/>
      <c r="C761" s="23"/>
      <c r="D761" s="17"/>
      <c r="E761" s="23"/>
      <c r="G761" s="43"/>
      <c r="H761" s="16"/>
      <c r="J761" s="24"/>
      <c r="K761" s="43"/>
      <c r="L761" s="23"/>
      <c r="M761" s="25"/>
      <c r="N761" s="17"/>
      <c r="O761" s="17"/>
    </row>
    <row r="762" spans="1:15" x14ac:dyDescent="0.35">
      <c r="A762" s="22"/>
      <c r="C762" s="23"/>
      <c r="D762" s="17"/>
      <c r="E762" s="23"/>
      <c r="G762" s="43"/>
      <c r="H762" s="16"/>
      <c r="J762" s="24"/>
      <c r="K762" s="43"/>
      <c r="L762" s="23"/>
      <c r="M762" s="25"/>
      <c r="N762" s="17"/>
      <c r="O762" s="17"/>
    </row>
    <row r="763" spans="1:15" x14ac:dyDescent="0.35">
      <c r="A763" s="22"/>
      <c r="C763" s="23"/>
      <c r="D763" s="17"/>
      <c r="E763" s="23"/>
      <c r="G763" s="43"/>
      <c r="H763" s="16"/>
      <c r="J763" s="24"/>
      <c r="K763" s="43"/>
      <c r="L763" s="23"/>
      <c r="M763" s="25"/>
      <c r="N763" s="17"/>
      <c r="O763" s="17"/>
    </row>
    <row r="764" spans="1:15" x14ac:dyDescent="0.35">
      <c r="A764" s="22"/>
      <c r="C764" s="23"/>
      <c r="D764" s="17"/>
      <c r="E764" s="23"/>
      <c r="G764" s="43"/>
      <c r="H764" s="16"/>
      <c r="J764" s="24"/>
      <c r="K764" s="43"/>
      <c r="L764" s="23"/>
      <c r="M764" s="25"/>
      <c r="N764" s="17"/>
      <c r="O764" s="17"/>
    </row>
    <row r="765" spans="1:15" x14ac:dyDescent="0.35">
      <c r="A765" s="22"/>
      <c r="C765" s="23"/>
      <c r="D765" s="17"/>
      <c r="E765" s="23"/>
      <c r="G765" s="43"/>
      <c r="H765" s="16"/>
      <c r="J765" s="24"/>
      <c r="K765" s="43"/>
      <c r="L765" s="23"/>
      <c r="M765" s="25"/>
      <c r="N765" s="17"/>
      <c r="O765" s="17"/>
    </row>
    <row r="766" spans="1:15" x14ac:dyDescent="0.35">
      <c r="A766" s="22"/>
      <c r="C766" s="23"/>
      <c r="D766" s="17"/>
      <c r="E766" s="23"/>
      <c r="G766" s="43"/>
      <c r="H766" s="16"/>
      <c r="J766" s="24"/>
      <c r="K766" s="43"/>
      <c r="L766" s="23"/>
      <c r="M766" s="25"/>
      <c r="N766" s="17"/>
      <c r="O766" s="17"/>
    </row>
    <row r="767" spans="1:15" x14ac:dyDescent="0.35">
      <c r="A767" s="22"/>
      <c r="C767" s="23"/>
      <c r="D767" s="17"/>
      <c r="E767" s="23"/>
      <c r="G767" s="43"/>
      <c r="H767" s="16"/>
      <c r="J767" s="24"/>
      <c r="K767" s="43"/>
      <c r="L767" s="23"/>
      <c r="M767" s="25"/>
      <c r="N767" s="17"/>
      <c r="O767" s="17"/>
    </row>
    <row r="768" spans="1:15" x14ac:dyDescent="0.35">
      <c r="A768" s="22"/>
      <c r="C768" s="23"/>
      <c r="D768" s="17"/>
      <c r="E768" s="23"/>
      <c r="G768" s="43"/>
      <c r="H768" s="16"/>
      <c r="J768" s="24"/>
      <c r="K768" s="43"/>
      <c r="L768" s="23"/>
      <c r="M768" s="25"/>
      <c r="N768" s="17"/>
      <c r="O768" s="17"/>
    </row>
    <row r="769" spans="1:15" x14ac:dyDescent="0.35">
      <c r="A769" s="22"/>
      <c r="C769" s="23"/>
      <c r="D769" s="17"/>
      <c r="E769" s="23"/>
      <c r="G769" s="43"/>
      <c r="H769" s="16"/>
      <c r="J769" s="24"/>
      <c r="K769" s="43"/>
      <c r="L769" s="23"/>
      <c r="M769" s="25"/>
      <c r="N769" s="17"/>
      <c r="O769" s="17"/>
    </row>
    <row r="770" spans="1:15" x14ac:dyDescent="0.35">
      <c r="A770" s="22"/>
      <c r="C770" s="23"/>
      <c r="D770" s="17"/>
      <c r="E770" s="23"/>
      <c r="G770" s="43"/>
      <c r="H770" s="16"/>
      <c r="J770" s="24"/>
      <c r="K770" s="43"/>
      <c r="L770" s="23"/>
      <c r="M770" s="25"/>
      <c r="N770" s="17"/>
      <c r="O770" s="17"/>
    </row>
    <row r="771" spans="1:15" x14ac:dyDescent="0.35">
      <c r="A771" s="22"/>
      <c r="C771" s="23"/>
      <c r="D771" s="17"/>
      <c r="E771" s="23"/>
      <c r="G771" s="43"/>
      <c r="H771" s="16"/>
      <c r="J771" s="24"/>
      <c r="K771" s="43"/>
      <c r="L771" s="23"/>
      <c r="M771" s="25"/>
      <c r="N771" s="17"/>
      <c r="O771" s="17"/>
    </row>
    <row r="772" spans="1:15" x14ac:dyDescent="0.35">
      <c r="A772" s="22"/>
      <c r="C772" s="23"/>
      <c r="D772" s="17"/>
      <c r="E772" s="23"/>
      <c r="G772" s="43"/>
      <c r="H772" s="16"/>
      <c r="J772" s="24"/>
      <c r="K772" s="43"/>
      <c r="L772" s="23"/>
      <c r="M772" s="25"/>
      <c r="N772" s="17"/>
      <c r="O772" s="17"/>
    </row>
    <row r="773" spans="1:15" x14ac:dyDescent="0.35">
      <c r="A773" s="22"/>
      <c r="C773" s="23"/>
      <c r="D773" s="17"/>
      <c r="E773" s="23"/>
      <c r="G773" s="43"/>
      <c r="H773" s="16"/>
      <c r="J773" s="24"/>
      <c r="K773" s="43"/>
      <c r="L773" s="23"/>
      <c r="M773" s="25"/>
      <c r="N773" s="17"/>
      <c r="O773" s="17"/>
    </row>
    <row r="774" spans="1:15" x14ac:dyDescent="0.35">
      <c r="A774" s="22"/>
      <c r="C774" s="23"/>
      <c r="D774" s="17"/>
      <c r="E774" s="23"/>
      <c r="G774" s="43"/>
      <c r="H774" s="16"/>
      <c r="J774" s="24"/>
      <c r="K774" s="43"/>
      <c r="L774" s="23"/>
      <c r="M774" s="25"/>
      <c r="N774" s="17"/>
      <c r="O774" s="17"/>
    </row>
    <row r="775" spans="1:15" x14ac:dyDescent="0.35">
      <c r="A775" s="22"/>
      <c r="C775" s="23"/>
      <c r="D775" s="17"/>
      <c r="E775" s="23"/>
      <c r="G775" s="43"/>
      <c r="H775" s="16"/>
      <c r="J775" s="24"/>
      <c r="K775" s="43"/>
      <c r="L775" s="23"/>
      <c r="M775" s="25"/>
      <c r="N775" s="17"/>
      <c r="O775" s="17"/>
    </row>
    <row r="776" spans="1:15" x14ac:dyDescent="0.35">
      <c r="A776" s="22"/>
      <c r="C776" s="23"/>
      <c r="D776" s="17"/>
      <c r="E776" s="23"/>
      <c r="G776" s="43"/>
      <c r="H776" s="16"/>
      <c r="J776" s="24"/>
      <c r="K776" s="43"/>
      <c r="L776" s="23"/>
      <c r="M776" s="25"/>
      <c r="N776" s="17"/>
      <c r="O776" s="17"/>
    </row>
    <row r="777" spans="1:15" x14ac:dyDescent="0.35">
      <c r="A777" s="22"/>
      <c r="C777" s="23"/>
      <c r="D777" s="17"/>
      <c r="E777" s="23"/>
      <c r="G777" s="43"/>
      <c r="H777" s="16"/>
      <c r="J777" s="24"/>
      <c r="K777" s="43"/>
      <c r="L777" s="23"/>
      <c r="M777" s="25"/>
      <c r="N777" s="17"/>
      <c r="O777" s="17"/>
    </row>
    <row r="778" spans="1:15" x14ac:dyDescent="0.35">
      <c r="A778" s="22"/>
      <c r="C778" s="23"/>
      <c r="D778" s="17"/>
      <c r="E778" s="23"/>
      <c r="G778" s="43"/>
      <c r="H778" s="16"/>
      <c r="J778" s="24"/>
      <c r="K778" s="43"/>
      <c r="L778" s="23"/>
      <c r="M778" s="25"/>
      <c r="N778" s="17"/>
      <c r="O778" s="17"/>
    </row>
    <row r="779" spans="1:15" x14ac:dyDescent="0.35">
      <c r="A779" s="22"/>
      <c r="C779" s="23"/>
      <c r="D779" s="17"/>
      <c r="E779" s="23"/>
      <c r="G779" s="43"/>
      <c r="H779" s="16"/>
      <c r="J779" s="24"/>
      <c r="K779" s="43"/>
      <c r="L779" s="23"/>
      <c r="M779" s="25"/>
      <c r="N779" s="17"/>
      <c r="O779" s="17"/>
    </row>
    <row r="780" spans="1:15" x14ac:dyDescent="0.35">
      <c r="A780" s="22"/>
      <c r="C780" s="23"/>
      <c r="D780" s="17"/>
      <c r="E780" s="23"/>
      <c r="G780" s="43"/>
      <c r="H780" s="16"/>
      <c r="J780" s="24"/>
      <c r="K780" s="43"/>
      <c r="L780" s="23"/>
      <c r="M780" s="25"/>
      <c r="N780" s="17"/>
      <c r="O780" s="17"/>
    </row>
    <row r="781" spans="1:15" x14ac:dyDescent="0.35">
      <c r="A781" s="22"/>
      <c r="C781" s="23"/>
      <c r="D781" s="17"/>
      <c r="E781" s="23"/>
      <c r="G781" s="43"/>
      <c r="H781" s="16"/>
      <c r="J781" s="24"/>
      <c r="K781" s="43"/>
      <c r="L781" s="23"/>
      <c r="M781" s="25"/>
      <c r="N781" s="17"/>
      <c r="O781" s="17"/>
    </row>
    <row r="782" spans="1:15" x14ac:dyDescent="0.35">
      <c r="A782" s="22"/>
      <c r="C782" s="23"/>
      <c r="D782" s="17"/>
      <c r="E782" s="23"/>
      <c r="G782" s="43"/>
      <c r="H782" s="16"/>
      <c r="J782" s="24"/>
      <c r="K782" s="43"/>
      <c r="L782" s="23"/>
      <c r="M782" s="25"/>
      <c r="N782" s="17"/>
      <c r="O782" s="17"/>
    </row>
    <row r="783" spans="1:15" x14ac:dyDescent="0.35">
      <c r="A783" s="22"/>
      <c r="C783" s="23"/>
      <c r="D783" s="17"/>
      <c r="E783" s="23"/>
      <c r="G783" s="43"/>
      <c r="H783" s="16"/>
      <c r="J783" s="24"/>
      <c r="K783" s="43"/>
      <c r="L783" s="23"/>
      <c r="M783" s="25"/>
      <c r="N783" s="17"/>
      <c r="O783" s="17"/>
    </row>
    <row r="784" spans="1:15" x14ac:dyDescent="0.35">
      <c r="A784" s="22"/>
      <c r="C784" s="23"/>
      <c r="D784" s="17"/>
      <c r="E784" s="23"/>
      <c r="G784" s="43"/>
      <c r="H784" s="16"/>
      <c r="J784" s="24"/>
      <c r="K784" s="43"/>
      <c r="L784" s="23"/>
      <c r="M784" s="25"/>
      <c r="N784" s="17"/>
      <c r="O784" s="17"/>
    </row>
    <row r="785" spans="1:15" x14ac:dyDescent="0.35">
      <c r="A785" s="22"/>
      <c r="C785" s="23"/>
      <c r="D785" s="17"/>
      <c r="E785" s="23"/>
      <c r="G785" s="43"/>
      <c r="H785" s="16"/>
      <c r="J785" s="24"/>
      <c r="K785" s="43"/>
      <c r="L785" s="23"/>
      <c r="M785" s="25"/>
      <c r="N785" s="17"/>
      <c r="O785" s="17"/>
    </row>
    <row r="786" spans="1:15" x14ac:dyDescent="0.35">
      <c r="A786" s="22"/>
      <c r="C786" s="23"/>
      <c r="D786" s="17"/>
      <c r="E786" s="23"/>
      <c r="G786" s="43"/>
      <c r="H786" s="16"/>
      <c r="J786" s="24"/>
      <c r="K786" s="43"/>
      <c r="L786" s="23"/>
      <c r="M786" s="25"/>
      <c r="N786" s="17"/>
      <c r="O786" s="17"/>
    </row>
    <row r="787" spans="1:15" x14ac:dyDescent="0.35">
      <c r="A787" s="22"/>
      <c r="C787" s="23"/>
      <c r="D787" s="17"/>
      <c r="E787" s="23"/>
      <c r="G787" s="43"/>
      <c r="H787" s="16"/>
      <c r="J787" s="24"/>
      <c r="K787" s="43"/>
      <c r="L787" s="23"/>
      <c r="M787" s="25"/>
      <c r="N787" s="17"/>
      <c r="O787" s="17"/>
    </row>
    <row r="788" spans="1:15" x14ac:dyDescent="0.35">
      <c r="A788" s="22"/>
      <c r="C788" s="23"/>
      <c r="D788" s="17"/>
      <c r="E788" s="23"/>
      <c r="G788" s="43"/>
      <c r="H788" s="16"/>
      <c r="J788" s="24"/>
      <c r="K788" s="43"/>
      <c r="L788" s="23"/>
      <c r="M788" s="25"/>
      <c r="N788" s="17"/>
      <c r="O788" s="17"/>
    </row>
    <row r="789" spans="1:15" x14ac:dyDescent="0.35">
      <c r="A789" s="22"/>
      <c r="C789" s="23"/>
      <c r="D789" s="17"/>
      <c r="E789" s="23"/>
      <c r="G789" s="43"/>
      <c r="H789" s="16"/>
      <c r="J789" s="24"/>
      <c r="K789" s="43"/>
      <c r="L789" s="23"/>
      <c r="M789" s="25"/>
      <c r="N789" s="17"/>
      <c r="O789" s="17"/>
    </row>
    <row r="790" spans="1:15" x14ac:dyDescent="0.35">
      <c r="A790" s="22"/>
      <c r="C790" s="23"/>
      <c r="D790" s="17"/>
      <c r="E790" s="23"/>
      <c r="G790" s="43"/>
      <c r="H790" s="16"/>
      <c r="J790" s="24"/>
      <c r="K790" s="43"/>
      <c r="L790" s="23"/>
      <c r="M790" s="25"/>
      <c r="N790" s="17"/>
      <c r="O790" s="17"/>
    </row>
    <row r="791" spans="1:15" x14ac:dyDescent="0.35">
      <c r="A791" s="22"/>
      <c r="C791" s="23"/>
      <c r="D791" s="17"/>
      <c r="E791" s="23"/>
      <c r="G791" s="43"/>
      <c r="H791" s="16"/>
      <c r="J791" s="24"/>
      <c r="K791" s="43"/>
      <c r="L791" s="23"/>
      <c r="M791" s="25"/>
      <c r="N791" s="17"/>
      <c r="O791" s="17"/>
    </row>
    <row r="792" spans="1:15" x14ac:dyDescent="0.35">
      <c r="A792" s="22"/>
      <c r="C792" s="23"/>
      <c r="D792" s="17"/>
      <c r="E792" s="23"/>
      <c r="G792" s="43"/>
      <c r="H792" s="16"/>
      <c r="J792" s="24"/>
      <c r="K792" s="43"/>
      <c r="L792" s="23"/>
      <c r="M792" s="25"/>
      <c r="N792" s="17"/>
      <c r="O792" s="17"/>
    </row>
    <row r="793" spans="1:15" x14ac:dyDescent="0.35">
      <c r="A793" s="22"/>
      <c r="C793" s="23"/>
      <c r="D793" s="17"/>
      <c r="E793" s="23"/>
      <c r="G793" s="43"/>
      <c r="H793" s="16"/>
      <c r="J793" s="24"/>
      <c r="K793" s="43"/>
      <c r="L793" s="23"/>
      <c r="M793" s="25"/>
      <c r="N793" s="17"/>
      <c r="O793" s="17"/>
    </row>
    <row r="794" spans="1:15" x14ac:dyDescent="0.35">
      <c r="A794" s="22"/>
      <c r="C794" s="23"/>
      <c r="D794" s="17"/>
      <c r="E794" s="23"/>
      <c r="G794" s="43"/>
      <c r="H794" s="16"/>
      <c r="J794" s="24"/>
      <c r="K794" s="43"/>
      <c r="L794" s="23"/>
      <c r="M794" s="25"/>
      <c r="N794" s="17"/>
      <c r="O794" s="17"/>
    </row>
    <row r="795" spans="1:15" x14ac:dyDescent="0.35">
      <c r="A795" s="22"/>
      <c r="C795" s="23"/>
      <c r="D795" s="17"/>
      <c r="E795" s="23"/>
      <c r="G795" s="43"/>
      <c r="H795" s="16"/>
      <c r="J795" s="24"/>
      <c r="K795" s="43"/>
      <c r="L795" s="23"/>
      <c r="M795" s="25"/>
      <c r="N795" s="17"/>
      <c r="O795" s="17"/>
    </row>
    <row r="796" spans="1:15" x14ac:dyDescent="0.35">
      <c r="A796" s="22"/>
      <c r="C796" s="23"/>
      <c r="D796" s="17"/>
      <c r="E796" s="23"/>
      <c r="G796" s="43"/>
      <c r="H796" s="16"/>
      <c r="J796" s="24"/>
      <c r="K796" s="43"/>
      <c r="L796" s="23"/>
      <c r="M796" s="25"/>
      <c r="N796" s="17"/>
      <c r="O796" s="17"/>
    </row>
    <row r="797" spans="1:15" x14ac:dyDescent="0.35">
      <c r="A797" s="22"/>
      <c r="C797" s="23"/>
      <c r="D797" s="17"/>
      <c r="E797" s="23"/>
      <c r="G797" s="43"/>
      <c r="H797" s="16"/>
      <c r="J797" s="24"/>
      <c r="K797" s="43"/>
      <c r="L797" s="23"/>
      <c r="M797" s="25"/>
      <c r="N797" s="17"/>
      <c r="O797" s="17"/>
    </row>
    <row r="798" spans="1:15" x14ac:dyDescent="0.35">
      <c r="A798" s="22"/>
      <c r="C798" s="23"/>
      <c r="D798" s="17"/>
      <c r="E798" s="23"/>
      <c r="G798" s="43"/>
      <c r="H798" s="16"/>
      <c r="J798" s="24"/>
      <c r="K798" s="43"/>
      <c r="L798" s="23"/>
      <c r="M798" s="25"/>
      <c r="N798" s="17"/>
      <c r="O798" s="17"/>
    </row>
    <row r="799" spans="1:15" x14ac:dyDescent="0.35">
      <c r="A799" s="22"/>
      <c r="C799" s="23"/>
      <c r="D799" s="17"/>
      <c r="E799" s="23"/>
      <c r="G799" s="43"/>
      <c r="H799" s="16"/>
      <c r="J799" s="24"/>
      <c r="K799" s="43"/>
      <c r="L799" s="23"/>
      <c r="M799" s="25"/>
      <c r="N799" s="17"/>
      <c r="O799" s="17"/>
    </row>
    <row r="800" spans="1:15" x14ac:dyDescent="0.35">
      <c r="A800" s="22"/>
      <c r="C800" s="23"/>
      <c r="D800" s="17"/>
      <c r="E800" s="23"/>
      <c r="G800" s="43"/>
      <c r="H800" s="16"/>
      <c r="J800" s="24"/>
      <c r="K800" s="43"/>
      <c r="L800" s="23"/>
      <c r="M800" s="25"/>
      <c r="N800" s="17"/>
      <c r="O800" s="17"/>
    </row>
    <row r="801" spans="1:15" x14ac:dyDescent="0.35">
      <c r="A801" s="22"/>
      <c r="C801" s="23"/>
      <c r="D801" s="17"/>
      <c r="E801" s="23"/>
      <c r="G801" s="43"/>
      <c r="H801" s="16"/>
      <c r="J801" s="24"/>
      <c r="K801" s="43"/>
      <c r="L801" s="23"/>
      <c r="M801" s="25"/>
      <c r="N801" s="17"/>
      <c r="O801" s="17"/>
    </row>
    <row r="802" spans="1:15" x14ac:dyDescent="0.35">
      <c r="A802" s="22"/>
      <c r="C802" s="23"/>
      <c r="D802" s="17"/>
      <c r="E802" s="23"/>
      <c r="G802" s="43"/>
      <c r="H802" s="16"/>
      <c r="J802" s="24"/>
      <c r="K802" s="43"/>
      <c r="L802" s="23"/>
      <c r="M802" s="25"/>
      <c r="N802" s="17"/>
      <c r="O802" s="17"/>
    </row>
    <row r="803" spans="1:15" x14ac:dyDescent="0.35">
      <c r="A803" s="22"/>
      <c r="C803" s="23"/>
      <c r="D803" s="17"/>
      <c r="E803" s="23"/>
      <c r="G803" s="43"/>
      <c r="H803" s="16"/>
      <c r="J803" s="24"/>
      <c r="K803" s="43"/>
      <c r="L803" s="23"/>
      <c r="M803" s="25"/>
      <c r="N803" s="17"/>
      <c r="O803" s="17"/>
    </row>
    <row r="804" spans="1:15" x14ac:dyDescent="0.35">
      <c r="A804" s="22"/>
      <c r="C804" s="23"/>
      <c r="D804" s="17"/>
      <c r="E804" s="23"/>
      <c r="G804" s="43"/>
      <c r="H804" s="16"/>
      <c r="J804" s="24"/>
      <c r="K804" s="43"/>
      <c r="L804" s="23"/>
      <c r="M804" s="25"/>
      <c r="N804" s="17"/>
      <c r="O804" s="17"/>
    </row>
    <row r="805" spans="1:15" x14ac:dyDescent="0.35">
      <c r="A805" s="22"/>
      <c r="C805" s="23"/>
      <c r="D805" s="17"/>
      <c r="E805" s="23"/>
      <c r="G805" s="43"/>
      <c r="H805" s="16"/>
      <c r="J805" s="24"/>
      <c r="K805" s="43"/>
      <c r="L805" s="23"/>
      <c r="M805" s="25"/>
      <c r="N805" s="17"/>
      <c r="O805" s="17"/>
    </row>
    <row r="806" spans="1:15" x14ac:dyDescent="0.35">
      <c r="A806" s="22"/>
      <c r="C806" s="23"/>
      <c r="D806" s="17"/>
      <c r="E806" s="23"/>
      <c r="G806" s="43"/>
      <c r="H806" s="16"/>
      <c r="J806" s="24"/>
      <c r="K806" s="43"/>
      <c r="L806" s="23"/>
      <c r="M806" s="25"/>
      <c r="N806" s="17"/>
      <c r="O806" s="17"/>
    </row>
    <row r="807" spans="1:15" x14ac:dyDescent="0.35">
      <c r="A807" s="22"/>
      <c r="C807" s="23"/>
      <c r="D807" s="17"/>
      <c r="E807" s="23"/>
      <c r="G807" s="43"/>
      <c r="H807" s="16"/>
      <c r="J807" s="24"/>
      <c r="K807" s="43"/>
      <c r="L807" s="23"/>
      <c r="M807" s="25"/>
      <c r="N807" s="17"/>
      <c r="O807" s="17"/>
    </row>
    <row r="808" spans="1:15" x14ac:dyDescent="0.35">
      <c r="A808" s="22"/>
      <c r="C808" s="23"/>
      <c r="D808" s="17"/>
      <c r="E808" s="23"/>
      <c r="G808" s="43"/>
      <c r="H808" s="16"/>
      <c r="J808" s="24"/>
      <c r="K808" s="43"/>
      <c r="L808" s="23"/>
      <c r="M808" s="25"/>
      <c r="N808" s="17"/>
      <c r="O808" s="17"/>
    </row>
    <row r="809" spans="1:15" x14ac:dyDescent="0.35">
      <c r="A809" s="22"/>
      <c r="C809" s="23"/>
      <c r="D809" s="17"/>
      <c r="E809" s="23"/>
      <c r="G809" s="43"/>
      <c r="H809" s="16"/>
      <c r="J809" s="24"/>
      <c r="K809" s="43"/>
      <c r="L809" s="23"/>
      <c r="M809" s="25"/>
      <c r="N809" s="17"/>
      <c r="O809" s="17"/>
    </row>
    <row r="810" spans="1:15" x14ac:dyDescent="0.35">
      <c r="A810" s="22"/>
      <c r="C810" s="23"/>
      <c r="D810" s="17"/>
      <c r="E810" s="23"/>
      <c r="G810" s="43"/>
      <c r="H810" s="16"/>
      <c r="J810" s="24"/>
      <c r="K810" s="43"/>
      <c r="L810" s="23"/>
      <c r="M810" s="25"/>
      <c r="N810" s="17"/>
      <c r="O810" s="17"/>
    </row>
    <row r="811" spans="1:15" x14ac:dyDescent="0.35">
      <c r="A811" s="22"/>
      <c r="C811" s="23"/>
      <c r="D811" s="17"/>
      <c r="E811" s="23"/>
      <c r="G811" s="43"/>
      <c r="H811" s="16"/>
      <c r="J811" s="24"/>
      <c r="K811" s="43"/>
      <c r="L811" s="23"/>
      <c r="M811" s="25"/>
      <c r="N811" s="17"/>
      <c r="O811" s="17"/>
    </row>
    <row r="812" spans="1:15" x14ac:dyDescent="0.35">
      <c r="A812" s="22"/>
      <c r="C812" s="23"/>
      <c r="D812" s="17"/>
      <c r="E812" s="23"/>
      <c r="G812" s="43"/>
      <c r="H812" s="16"/>
      <c r="J812" s="24"/>
      <c r="K812" s="43"/>
      <c r="L812" s="23"/>
      <c r="M812" s="25"/>
      <c r="N812" s="17"/>
      <c r="O812" s="17"/>
    </row>
    <row r="813" spans="1:15" x14ac:dyDescent="0.35">
      <c r="A813" s="22"/>
      <c r="C813" s="23"/>
      <c r="D813" s="17"/>
      <c r="E813" s="23"/>
      <c r="G813" s="43"/>
      <c r="H813" s="16"/>
      <c r="J813" s="24"/>
      <c r="K813" s="43"/>
      <c r="L813" s="23"/>
      <c r="M813" s="25"/>
      <c r="N813" s="17"/>
      <c r="O813" s="17"/>
    </row>
    <row r="814" spans="1:15" x14ac:dyDescent="0.35">
      <c r="A814" s="22"/>
      <c r="C814" s="23"/>
      <c r="D814" s="17"/>
      <c r="E814" s="23"/>
      <c r="G814" s="43"/>
      <c r="H814" s="16"/>
      <c r="J814" s="24"/>
      <c r="K814" s="43"/>
      <c r="L814" s="23"/>
      <c r="M814" s="25"/>
      <c r="N814" s="17"/>
      <c r="O814" s="17"/>
    </row>
    <row r="815" spans="1:15" x14ac:dyDescent="0.35">
      <c r="A815" s="22"/>
      <c r="C815" s="23"/>
      <c r="D815" s="17"/>
      <c r="E815" s="23"/>
      <c r="G815" s="43"/>
      <c r="H815" s="16"/>
      <c r="J815" s="24"/>
      <c r="K815" s="43"/>
      <c r="L815" s="23"/>
      <c r="M815" s="25"/>
      <c r="N815" s="17"/>
      <c r="O815" s="17"/>
    </row>
    <row r="816" spans="1:15" x14ac:dyDescent="0.35">
      <c r="A816" s="22"/>
      <c r="C816" s="23"/>
      <c r="D816" s="17"/>
      <c r="E816" s="23"/>
      <c r="G816" s="43"/>
      <c r="H816" s="16"/>
      <c r="J816" s="24"/>
      <c r="K816" s="43"/>
      <c r="L816" s="23"/>
      <c r="M816" s="25"/>
      <c r="N816" s="17"/>
      <c r="O816" s="17"/>
    </row>
    <row r="817" spans="1:15" x14ac:dyDescent="0.35">
      <c r="A817" s="22"/>
      <c r="C817" s="23"/>
      <c r="D817" s="17"/>
      <c r="E817" s="23"/>
      <c r="G817" s="43"/>
      <c r="H817" s="16"/>
      <c r="J817" s="24"/>
      <c r="K817" s="43"/>
      <c r="L817" s="23"/>
      <c r="M817" s="25"/>
      <c r="N817" s="17"/>
      <c r="O817" s="17"/>
    </row>
    <row r="818" spans="1:15" x14ac:dyDescent="0.35">
      <c r="A818" s="22"/>
      <c r="C818" s="23"/>
      <c r="D818" s="17"/>
      <c r="E818" s="23"/>
      <c r="G818" s="43"/>
      <c r="H818" s="16"/>
      <c r="J818" s="24"/>
      <c r="K818" s="43"/>
      <c r="L818" s="23"/>
      <c r="M818" s="25"/>
      <c r="N818" s="17"/>
      <c r="O818" s="17"/>
    </row>
    <row r="819" spans="1:15" x14ac:dyDescent="0.35">
      <c r="A819" s="22"/>
      <c r="C819" s="23"/>
      <c r="D819" s="17"/>
      <c r="E819" s="23"/>
      <c r="G819" s="43"/>
      <c r="H819" s="16"/>
      <c r="J819" s="24"/>
      <c r="K819" s="43"/>
      <c r="L819" s="23"/>
      <c r="M819" s="25"/>
      <c r="N819" s="17"/>
      <c r="O819" s="17"/>
    </row>
    <row r="820" spans="1:15" x14ac:dyDescent="0.35">
      <c r="A820" s="22"/>
      <c r="C820" s="23"/>
      <c r="D820" s="17"/>
      <c r="E820" s="23"/>
      <c r="G820" s="43"/>
      <c r="H820" s="16"/>
      <c r="J820" s="24"/>
      <c r="K820" s="43"/>
      <c r="L820" s="23"/>
      <c r="M820" s="25"/>
      <c r="N820" s="17"/>
      <c r="O820" s="17"/>
    </row>
    <row r="821" spans="1:15" x14ac:dyDescent="0.35">
      <c r="A821" s="22"/>
      <c r="C821" s="23"/>
      <c r="D821" s="17"/>
      <c r="E821" s="23"/>
      <c r="G821" s="43"/>
      <c r="H821" s="16"/>
      <c r="J821" s="24"/>
      <c r="K821" s="43"/>
      <c r="L821" s="23"/>
      <c r="M821" s="25"/>
      <c r="N821" s="17"/>
      <c r="O821" s="17"/>
    </row>
    <row r="822" spans="1:15" x14ac:dyDescent="0.35">
      <c r="A822" s="22"/>
      <c r="C822" s="23"/>
      <c r="D822" s="17"/>
      <c r="E822" s="23"/>
      <c r="G822" s="43"/>
      <c r="H822" s="16"/>
      <c r="J822" s="24"/>
      <c r="K822" s="43"/>
      <c r="L822" s="23"/>
      <c r="M822" s="25"/>
      <c r="N822" s="17"/>
      <c r="O822" s="17"/>
    </row>
    <row r="823" spans="1:15" x14ac:dyDescent="0.35">
      <c r="A823" s="22"/>
      <c r="C823" s="23"/>
      <c r="D823" s="17"/>
      <c r="E823" s="23"/>
      <c r="G823" s="43"/>
      <c r="H823" s="16"/>
      <c r="J823" s="24"/>
      <c r="K823" s="43"/>
      <c r="L823" s="23"/>
      <c r="M823" s="25"/>
      <c r="N823" s="17"/>
      <c r="O823" s="17"/>
    </row>
    <row r="824" spans="1:15" x14ac:dyDescent="0.35">
      <c r="A824" s="22"/>
      <c r="C824" s="23"/>
      <c r="D824" s="17"/>
      <c r="E824" s="23"/>
      <c r="G824" s="43"/>
      <c r="H824" s="16"/>
      <c r="J824" s="24"/>
      <c r="K824" s="43"/>
      <c r="L824" s="23"/>
      <c r="M824" s="25"/>
      <c r="N824" s="17"/>
      <c r="O824" s="17"/>
    </row>
    <row r="825" spans="1:15" x14ac:dyDescent="0.35">
      <c r="A825" s="22"/>
      <c r="C825" s="23"/>
      <c r="D825" s="17"/>
      <c r="E825" s="23"/>
      <c r="G825" s="43"/>
      <c r="H825" s="16"/>
      <c r="J825" s="24"/>
      <c r="K825" s="43"/>
      <c r="L825" s="23"/>
      <c r="M825" s="25"/>
      <c r="N825" s="17"/>
      <c r="O825" s="17"/>
    </row>
    <row r="826" spans="1:15" x14ac:dyDescent="0.35">
      <c r="A826" s="22"/>
      <c r="C826" s="23"/>
      <c r="D826" s="17"/>
      <c r="E826" s="23"/>
      <c r="G826" s="43"/>
      <c r="H826" s="16"/>
      <c r="J826" s="24"/>
      <c r="K826" s="43"/>
      <c r="L826" s="23"/>
      <c r="M826" s="25"/>
      <c r="N826" s="17"/>
      <c r="O826" s="17"/>
    </row>
    <row r="827" spans="1:15" x14ac:dyDescent="0.35">
      <c r="A827" s="22"/>
      <c r="C827" s="23"/>
      <c r="D827" s="17"/>
      <c r="E827" s="23"/>
      <c r="G827" s="43"/>
      <c r="H827" s="16"/>
      <c r="J827" s="24"/>
      <c r="K827" s="43"/>
      <c r="L827" s="23"/>
      <c r="M827" s="25"/>
      <c r="N827" s="17"/>
      <c r="O827" s="17"/>
    </row>
    <row r="828" spans="1:15" x14ac:dyDescent="0.35">
      <c r="A828" s="22"/>
      <c r="C828" s="23"/>
      <c r="D828" s="17"/>
      <c r="E828" s="23"/>
      <c r="G828" s="43"/>
      <c r="H828" s="16"/>
      <c r="J828" s="24"/>
      <c r="K828" s="43"/>
      <c r="L828" s="23"/>
      <c r="M828" s="25"/>
      <c r="N828" s="17"/>
      <c r="O828" s="17"/>
    </row>
    <row r="829" spans="1:15" x14ac:dyDescent="0.35">
      <c r="A829" s="22"/>
      <c r="C829" s="23"/>
      <c r="D829" s="17"/>
      <c r="E829" s="23"/>
      <c r="G829" s="43"/>
      <c r="H829" s="16"/>
      <c r="J829" s="24"/>
      <c r="K829" s="43"/>
      <c r="L829" s="23"/>
      <c r="M829" s="25"/>
      <c r="N829" s="17"/>
      <c r="O829" s="17"/>
    </row>
    <row r="830" spans="1:15" x14ac:dyDescent="0.35">
      <c r="A830" s="22"/>
      <c r="C830" s="23"/>
      <c r="D830" s="17"/>
      <c r="E830" s="23"/>
      <c r="G830" s="43"/>
      <c r="H830" s="16"/>
      <c r="J830" s="24"/>
      <c r="K830" s="43"/>
      <c r="L830" s="23"/>
      <c r="M830" s="25"/>
      <c r="N830" s="17"/>
      <c r="O830" s="17"/>
    </row>
    <row r="831" spans="1:15" x14ac:dyDescent="0.35">
      <c r="A831" s="22"/>
      <c r="C831" s="23"/>
      <c r="D831" s="17"/>
      <c r="E831" s="23"/>
      <c r="G831" s="43"/>
      <c r="H831" s="16"/>
      <c r="J831" s="24"/>
      <c r="K831" s="43"/>
      <c r="L831" s="23"/>
      <c r="M831" s="25"/>
      <c r="N831" s="17"/>
      <c r="O831" s="17"/>
    </row>
    <row r="832" spans="1:15" x14ac:dyDescent="0.35">
      <c r="A832" s="22"/>
      <c r="C832" s="23"/>
      <c r="D832" s="17"/>
      <c r="E832" s="23"/>
      <c r="G832" s="43"/>
      <c r="H832" s="16"/>
      <c r="J832" s="24"/>
      <c r="K832" s="43"/>
      <c r="L832" s="23"/>
      <c r="M832" s="25"/>
      <c r="N832" s="17"/>
      <c r="O832" s="17"/>
    </row>
    <row r="833" spans="1:15" x14ac:dyDescent="0.35">
      <c r="A833" s="22"/>
      <c r="C833" s="23"/>
      <c r="D833" s="17"/>
      <c r="E833" s="23"/>
      <c r="G833" s="43"/>
      <c r="H833" s="16"/>
      <c r="J833" s="24"/>
      <c r="K833" s="43"/>
      <c r="L833" s="23"/>
      <c r="M833" s="25"/>
      <c r="N833" s="17"/>
      <c r="O833" s="17"/>
    </row>
    <row r="834" spans="1:15" x14ac:dyDescent="0.35">
      <c r="A834" s="22"/>
      <c r="C834" s="23"/>
      <c r="D834" s="17"/>
      <c r="E834" s="23"/>
      <c r="G834" s="43"/>
      <c r="H834" s="16"/>
      <c r="J834" s="24"/>
      <c r="K834" s="43"/>
      <c r="L834" s="23"/>
      <c r="M834" s="25"/>
      <c r="N834" s="17"/>
      <c r="O834" s="17"/>
    </row>
    <row r="835" spans="1:15" x14ac:dyDescent="0.35">
      <c r="A835" s="22"/>
      <c r="C835" s="23"/>
      <c r="D835" s="17"/>
      <c r="E835" s="23"/>
      <c r="G835" s="43"/>
      <c r="H835" s="16"/>
      <c r="J835" s="24"/>
      <c r="K835" s="43"/>
      <c r="L835" s="23"/>
      <c r="M835" s="25"/>
      <c r="N835" s="17"/>
      <c r="O835" s="17"/>
    </row>
    <row r="836" spans="1:15" x14ac:dyDescent="0.35">
      <c r="A836" s="22"/>
      <c r="C836" s="23"/>
      <c r="D836" s="17"/>
      <c r="E836" s="23"/>
      <c r="G836" s="43"/>
      <c r="H836" s="16"/>
      <c r="J836" s="24"/>
      <c r="K836" s="43"/>
      <c r="L836" s="23"/>
      <c r="M836" s="25"/>
      <c r="N836" s="17"/>
      <c r="O836" s="17"/>
    </row>
    <row r="837" spans="1:15" x14ac:dyDescent="0.35">
      <c r="A837" s="22"/>
      <c r="C837" s="23"/>
      <c r="D837" s="17"/>
      <c r="E837" s="23"/>
      <c r="G837" s="43"/>
      <c r="H837" s="16"/>
      <c r="J837" s="24"/>
      <c r="K837" s="43"/>
      <c r="L837" s="23"/>
      <c r="M837" s="25"/>
      <c r="N837" s="17"/>
      <c r="O837" s="17"/>
    </row>
    <row r="838" spans="1:15" x14ac:dyDescent="0.35">
      <c r="A838" s="22"/>
      <c r="C838" s="23"/>
      <c r="D838" s="17"/>
      <c r="E838" s="23"/>
      <c r="G838" s="43"/>
      <c r="H838" s="16"/>
      <c r="J838" s="24"/>
      <c r="K838" s="43"/>
      <c r="L838" s="23"/>
      <c r="M838" s="25"/>
      <c r="N838" s="17"/>
      <c r="O838" s="17"/>
    </row>
    <row r="839" spans="1:15" x14ac:dyDescent="0.35">
      <c r="A839" s="22"/>
      <c r="C839" s="23"/>
      <c r="D839" s="17"/>
      <c r="E839" s="23"/>
      <c r="G839" s="43"/>
      <c r="H839" s="16"/>
      <c r="J839" s="24"/>
      <c r="K839" s="43"/>
      <c r="L839" s="23"/>
      <c r="M839" s="25"/>
      <c r="N839" s="17"/>
      <c r="O839" s="17"/>
    </row>
    <row r="840" spans="1:15" x14ac:dyDescent="0.35">
      <c r="A840" s="22"/>
      <c r="C840" s="23"/>
      <c r="D840" s="17"/>
      <c r="E840" s="23"/>
      <c r="G840" s="43"/>
      <c r="H840" s="16"/>
      <c r="J840" s="24"/>
      <c r="K840" s="43"/>
      <c r="L840" s="23"/>
      <c r="M840" s="25"/>
      <c r="N840" s="17"/>
      <c r="O840" s="17"/>
    </row>
    <row r="841" spans="1:15" x14ac:dyDescent="0.35">
      <c r="A841" s="22"/>
      <c r="C841" s="23"/>
      <c r="D841" s="17"/>
      <c r="E841" s="23"/>
      <c r="G841" s="43"/>
      <c r="H841" s="16"/>
      <c r="J841" s="24"/>
      <c r="K841" s="43"/>
      <c r="L841" s="23"/>
      <c r="M841" s="25"/>
      <c r="N841" s="17"/>
      <c r="O841" s="17"/>
    </row>
    <row r="842" spans="1:15" x14ac:dyDescent="0.35">
      <c r="A842" s="22"/>
      <c r="C842" s="23"/>
      <c r="D842" s="17"/>
      <c r="E842" s="23"/>
      <c r="G842" s="43"/>
      <c r="H842" s="16"/>
      <c r="J842" s="24"/>
      <c r="K842" s="43"/>
      <c r="L842" s="23"/>
      <c r="M842" s="25"/>
      <c r="N842" s="17"/>
      <c r="O842" s="17"/>
    </row>
    <row r="843" spans="1:15" x14ac:dyDescent="0.35">
      <c r="A843" s="22"/>
      <c r="C843" s="23"/>
      <c r="D843" s="17"/>
      <c r="E843" s="23"/>
      <c r="G843" s="43"/>
      <c r="H843" s="16"/>
      <c r="J843" s="24"/>
      <c r="K843" s="43"/>
      <c r="L843" s="23"/>
      <c r="M843" s="25"/>
      <c r="N843" s="17"/>
      <c r="O843" s="17"/>
    </row>
    <row r="844" spans="1:15" x14ac:dyDescent="0.35">
      <c r="A844" s="22"/>
      <c r="C844" s="23"/>
      <c r="D844" s="17"/>
      <c r="E844" s="23"/>
      <c r="G844" s="43"/>
      <c r="H844" s="16"/>
      <c r="J844" s="24"/>
      <c r="K844" s="43"/>
      <c r="L844" s="23"/>
      <c r="M844" s="25"/>
      <c r="N844" s="17"/>
      <c r="O844" s="17"/>
    </row>
    <row r="845" spans="1:15" x14ac:dyDescent="0.35">
      <c r="A845" s="22"/>
      <c r="C845" s="23"/>
      <c r="D845" s="17"/>
      <c r="E845" s="23"/>
      <c r="G845" s="43"/>
      <c r="H845" s="16"/>
      <c r="J845" s="24"/>
      <c r="K845" s="43"/>
      <c r="L845" s="23"/>
      <c r="M845" s="25"/>
      <c r="N845" s="17"/>
      <c r="O845" s="17"/>
    </row>
    <row r="846" spans="1:15" x14ac:dyDescent="0.35">
      <c r="A846" s="22"/>
      <c r="C846" s="23"/>
      <c r="D846" s="17"/>
      <c r="E846" s="23"/>
      <c r="G846" s="43"/>
      <c r="H846" s="16"/>
      <c r="J846" s="24"/>
      <c r="K846" s="43"/>
      <c r="L846" s="23"/>
      <c r="M846" s="25"/>
      <c r="N846" s="17"/>
      <c r="O846" s="17"/>
    </row>
    <row r="847" spans="1:15" x14ac:dyDescent="0.35">
      <c r="A847" s="22"/>
      <c r="C847" s="23"/>
      <c r="D847" s="17"/>
      <c r="E847" s="23"/>
      <c r="G847" s="43"/>
      <c r="H847" s="16"/>
      <c r="J847" s="24"/>
      <c r="K847" s="43"/>
      <c r="L847" s="23"/>
      <c r="M847" s="25"/>
      <c r="N847" s="17"/>
      <c r="O847" s="17"/>
    </row>
    <row r="848" spans="1:15" x14ac:dyDescent="0.35">
      <c r="A848" s="22"/>
      <c r="C848" s="23"/>
      <c r="D848" s="17"/>
      <c r="E848" s="23"/>
      <c r="G848" s="43"/>
      <c r="H848" s="16"/>
      <c r="J848" s="24"/>
      <c r="K848" s="43"/>
      <c r="L848" s="23"/>
      <c r="M848" s="25"/>
      <c r="N848" s="17"/>
      <c r="O848" s="17"/>
    </row>
    <row r="849" spans="1:15" x14ac:dyDescent="0.35">
      <c r="A849" s="22"/>
      <c r="C849" s="23"/>
      <c r="D849" s="17"/>
      <c r="E849" s="23"/>
      <c r="G849" s="43"/>
      <c r="H849" s="16"/>
      <c r="J849" s="24"/>
      <c r="K849" s="43"/>
      <c r="L849" s="23"/>
      <c r="M849" s="25"/>
      <c r="N849" s="17"/>
      <c r="O849" s="17"/>
    </row>
    <row r="850" spans="1:15" x14ac:dyDescent="0.35">
      <c r="A850" s="22"/>
      <c r="C850" s="23"/>
      <c r="D850" s="17"/>
      <c r="E850" s="23"/>
      <c r="G850" s="43"/>
      <c r="H850" s="16"/>
      <c r="J850" s="24"/>
      <c r="K850" s="43"/>
      <c r="L850" s="23"/>
      <c r="M850" s="25"/>
      <c r="N850" s="17"/>
      <c r="O850" s="17"/>
    </row>
    <row r="851" spans="1:15" x14ac:dyDescent="0.35">
      <c r="A851" s="22"/>
      <c r="C851" s="23"/>
      <c r="D851" s="17"/>
      <c r="E851" s="23"/>
      <c r="G851" s="43"/>
      <c r="H851" s="16"/>
      <c r="J851" s="24"/>
      <c r="K851" s="43"/>
      <c r="L851" s="23"/>
      <c r="M851" s="25"/>
      <c r="N851" s="17"/>
      <c r="O851" s="17"/>
    </row>
    <row r="852" spans="1:15" x14ac:dyDescent="0.35">
      <c r="A852" s="22"/>
      <c r="C852" s="23"/>
      <c r="D852" s="17"/>
      <c r="E852" s="23"/>
      <c r="G852" s="43"/>
      <c r="H852" s="16"/>
      <c r="J852" s="24"/>
      <c r="K852" s="43"/>
      <c r="L852" s="23"/>
      <c r="M852" s="25"/>
      <c r="N852" s="17"/>
      <c r="O852" s="17"/>
    </row>
    <row r="853" spans="1:15" x14ac:dyDescent="0.35">
      <c r="A853" s="22"/>
      <c r="C853" s="23"/>
      <c r="D853" s="17"/>
      <c r="E853" s="23"/>
      <c r="G853" s="43"/>
      <c r="H853" s="16"/>
      <c r="J853" s="24"/>
      <c r="K853" s="43"/>
      <c r="L853" s="23"/>
      <c r="M853" s="25"/>
      <c r="N853" s="17"/>
      <c r="O853" s="17"/>
    </row>
    <row r="854" spans="1:15" x14ac:dyDescent="0.35">
      <c r="A854" s="22"/>
      <c r="C854" s="23"/>
      <c r="D854" s="17"/>
      <c r="E854" s="23"/>
      <c r="G854" s="43"/>
      <c r="H854" s="16"/>
      <c r="J854" s="24"/>
      <c r="K854" s="43"/>
      <c r="L854" s="23"/>
      <c r="M854" s="25"/>
      <c r="N854" s="17"/>
      <c r="O854" s="17"/>
    </row>
    <row r="855" spans="1:15" x14ac:dyDescent="0.35">
      <c r="A855" s="22"/>
      <c r="C855" s="23"/>
      <c r="D855" s="17"/>
      <c r="E855" s="23"/>
      <c r="G855" s="43"/>
      <c r="H855" s="16"/>
      <c r="J855" s="24"/>
      <c r="K855" s="43"/>
      <c r="L855" s="23"/>
      <c r="M855" s="25"/>
      <c r="N855" s="17"/>
      <c r="O855" s="17"/>
    </row>
    <row r="856" spans="1:15" x14ac:dyDescent="0.35">
      <c r="A856" s="22"/>
      <c r="C856" s="23"/>
      <c r="D856" s="17"/>
      <c r="E856" s="23"/>
      <c r="G856" s="43"/>
      <c r="H856" s="16"/>
      <c r="J856" s="24"/>
      <c r="K856" s="43"/>
      <c r="L856" s="23"/>
      <c r="M856" s="25"/>
      <c r="N856" s="17"/>
      <c r="O856" s="17"/>
    </row>
    <row r="857" spans="1:15" x14ac:dyDescent="0.35">
      <c r="A857" s="22"/>
      <c r="C857" s="23"/>
      <c r="D857" s="17"/>
      <c r="E857" s="23"/>
      <c r="G857" s="43"/>
      <c r="H857" s="16"/>
      <c r="J857" s="24"/>
      <c r="K857" s="43"/>
      <c r="L857" s="23"/>
      <c r="M857" s="25"/>
      <c r="N857" s="17"/>
      <c r="O857" s="17"/>
    </row>
    <row r="858" spans="1:15" x14ac:dyDescent="0.35">
      <c r="A858" s="22"/>
      <c r="C858" s="23"/>
      <c r="D858" s="17"/>
      <c r="E858" s="23"/>
      <c r="G858" s="43"/>
      <c r="H858" s="16"/>
      <c r="J858" s="24"/>
      <c r="K858" s="43"/>
      <c r="L858" s="23"/>
      <c r="M858" s="25"/>
      <c r="N858" s="17"/>
      <c r="O858" s="17"/>
    </row>
    <row r="859" spans="1:15" x14ac:dyDescent="0.35">
      <c r="A859" s="22"/>
      <c r="C859" s="23"/>
      <c r="D859" s="17"/>
      <c r="E859" s="23"/>
      <c r="G859" s="43"/>
      <c r="H859" s="16"/>
      <c r="J859" s="24"/>
      <c r="K859" s="43"/>
      <c r="L859" s="23"/>
      <c r="M859" s="25"/>
      <c r="N859" s="17"/>
      <c r="O859" s="17"/>
    </row>
    <row r="860" spans="1:15" x14ac:dyDescent="0.35">
      <c r="A860" s="22"/>
      <c r="C860" s="23"/>
      <c r="D860" s="17"/>
      <c r="E860" s="23"/>
      <c r="G860" s="43"/>
      <c r="H860" s="16"/>
      <c r="J860" s="24"/>
      <c r="K860" s="43"/>
      <c r="L860" s="23"/>
      <c r="M860" s="25"/>
      <c r="N860" s="17"/>
      <c r="O860" s="17"/>
    </row>
    <row r="861" spans="1:15" x14ac:dyDescent="0.35">
      <c r="A861" s="22"/>
      <c r="C861" s="23"/>
      <c r="D861" s="17"/>
      <c r="E861" s="23"/>
      <c r="G861" s="43"/>
      <c r="H861" s="16"/>
      <c r="J861" s="24"/>
      <c r="K861" s="43"/>
      <c r="L861" s="23"/>
      <c r="M861" s="25"/>
      <c r="N861" s="17"/>
      <c r="O861" s="17"/>
    </row>
    <row r="862" spans="1:15" x14ac:dyDescent="0.35">
      <c r="A862" s="22"/>
      <c r="C862" s="23"/>
      <c r="D862" s="17"/>
      <c r="E862" s="23"/>
      <c r="G862" s="43"/>
      <c r="H862" s="16"/>
      <c r="J862" s="24"/>
      <c r="K862" s="43"/>
      <c r="L862" s="23"/>
      <c r="M862" s="25"/>
      <c r="N862" s="17"/>
      <c r="O862" s="17"/>
    </row>
    <row r="863" spans="1:15" x14ac:dyDescent="0.35">
      <c r="A863" s="22"/>
      <c r="C863" s="23"/>
      <c r="D863" s="17"/>
      <c r="E863" s="23"/>
      <c r="G863" s="43"/>
      <c r="H863" s="16"/>
      <c r="J863" s="24"/>
      <c r="K863" s="43"/>
      <c r="L863" s="23"/>
      <c r="M863" s="25"/>
      <c r="N863" s="17"/>
      <c r="O863" s="17"/>
    </row>
    <row r="864" spans="1:15" x14ac:dyDescent="0.35">
      <c r="A864" s="22"/>
      <c r="C864" s="23"/>
      <c r="D864" s="17"/>
      <c r="E864" s="23"/>
      <c r="G864" s="43"/>
      <c r="H864" s="16"/>
      <c r="J864" s="24"/>
      <c r="K864" s="43"/>
      <c r="L864" s="23"/>
      <c r="M864" s="25"/>
      <c r="N864" s="17"/>
      <c r="O864" s="17"/>
    </row>
    <row r="865" spans="1:15" x14ac:dyDescent="0.35">
      <c r="A865" s="22"/>
      <c r="C865" s="23"/>
      <c r="D865" s="17"/>
      <c r="E865" s="23"/>
      <c r="G865" s="43"/>
      <c r="H865" s="16"/>
      <c r="J865" s="24"/>
      <c r="K865" s="43"/>
      <c r="L865" s="23"/>
      <c r="M865" s="25"/>
      <c r="N865" s="17"/>
      <c r="O865" s="17"/>
    </row>
    <row r="866" spans="1:15" x14ac:dyDescent="0.35">
      <c r="A866" s="22"/>
      <c r="C866" s="23"/>
      <c r="D866" s="17"/>
      <c r="E866" s="23"/>
      <c r="G866" s="43"/>
      <c r="H866" s="16"/>
      <c r="J866" s="24"/>
      <c r="K866" s="43"/>
      <c r="L866" s="23"/>
      <c r="M866" s="25"/>
      <c r="N866" s="17"/>
      <c r="O866" s="17"/>
    </row>
    <row r="867" spans="1:15" x14ac:dyDescent="0.35">
      <c r="A867" s="22"/>
      <c r="C867" s="23"/>
      <c r="D867" s="17"/>
      <c r="E867" s="23"/>
      <c r="G867" s="43"/>
      <c r="H867" s="16"/>
      <c r="J867" s="24"/>
      <c r="K867" s="43"/>
      <c r="L867" s="23"/>
      <c r="M867" s="25"/>
      <c r="N867" s="17"/>
      <c r="O867" s="17"/>
    </row>
    <row r="868" spans="1:15" x14ac:dyDescent="0.35">
      <c r="A868" s="22"/>
      <c r="C868" s="23"/>
      <c r="D868" s="17"/>
      <c r="E868" s="23"/>
      <c r="G868" s="43"/>
      <c r="H868" s="16"/>
      <c r="J868" s="24"/>
      <c r="K868" s="43"/>
      <c r="L868" s="23"/>
      <c r="M868" s="25"/>
      <c r="N868" s="17"/>
      <c r="O868" s="17"/>
    </row>
    <row r="869" spans="1:15" x14ac:dyDescent="0.35">
      <c r="A869" s="22"/>
      <c r="C869" s="23"/>
      <c r="D869" s="17"/>
      <c r="E869" s="23"/>
      <c r="G869" s="43"/>
      <c r="H869" s="16"/>
      <c r="J869" s="24"/>
      <c r="K869" s="43"/>
      <c r="L869" s="23"/>
      <c r="M869" s="25"/>
      <c r="N869" s="17"/>
      <c r="O869" s="17"/>
    </row>
    <row r="870" spans="1:15" x14ac:dyDescent="0.35">
      <c r="A870" s="22"/>
      <c r="C870" s="23"/>
      <c r="D870" s="17"/>
      <c r="E870" s="23"/>
      <c r="G870" s="43"/>
      <c r="H870" s="16"/>
      <c r="J870" s="24"/>
      <c r="K870" s="43"/>
      <c r="L870" s="23"/>
      <c r="M870" s="25"/>
      <c r="N870" s="17"/>
      <c r="O870" s="17"/>
    </row>
    <row r="871" spans="1:15" x14ac:dyDescent="0.35">
      <c r="A871" s="22"/>
      <c r="C871" s="23"/>
      <c r="D871" s="17"/>
      <c r="E871" s="23"/>
      <c r="G871" s="43"/>
      <c r="H871" s="16"/>
      <c r="J871" s="24"/>
      <c r="K871" s="43"/>
      <c r="L871" s="23"/>
      <c r="M871" s="25"/>
      <c r="N871" s="17"/>
      <c r="O871" s="17"/>
    </row>
    <row r="872" spans="1:15" x14ac:dyDescent="0.35">
      <c r="A872" s="22"/>
      <c r="C872" s="23"/>
      <c r="D872" s="17"/>
      <c r="E872" s="23"/>
      <c r="G872" s="43"/>
      <c r="H872" s="16"/>
      <c r="J872" s="24"/>
      <c r="K872" s="43"/>
      <c r="L872" s="23"/>
      <c r="M872" s="25"/>
      <c r="N872" s="17"/>
      <c r="O872" s="17"/>
    </row>
    <row r="873" spans="1:15" x14ac:dyDescent="0.35">
      <c r="A873" s="22"/>
      <c r="C873" s="23"/>
      <c r="D873" s="17"/>
      <c r="E873" s="23"/>
      <c r="G873" s="43"/>
      <c r="H873" s="16"/>
      <c r="J873" s="24"/>
      <c r="K873" s="43"/>
      <c r="L873" s="23"/>
      <c r="M873" s="25"/>
      <c r="N873" s="17"/>
      <c r="O873" s="17"/>
    </row>
    <row r="874" spans="1:15" x14ac:dyDescent="0.35">
      <c r="A874" s="22"/>
      <c r="C874" s="23"/>
      <c r="D874" s="17"/>
      <c r="E874" s="23"/>
      <c r="G874" s="43"/>
      <c r="H874" s="16"/>
      <c r="J874" s="24"/>
      <c r="K874" s="43"/>
      <c r="L874" s="23"/>
      <c r="M874" s="25"/>
      <c r="N874" s="17"/>
      <c r="O874" s="17"/>
    </row>
    <row r="875" spans="1:15" x14ac:dyDescent="0.35">
      <c r="A875" s="22"/>
      <c r="C875" s="23"/>
      <c r="D875" s="17"/>
      <c r="E875" s="23"/>
      <c r="G875" s="43"/>
      <c r="H875" s="16"/>
      <c r="J875" s="24"/>
      <c r="K875" s="43"/>
      <c r="L875" s="23"/>
      <c r="M875" s="25"/>
      <c r="N875" s="17"/>
      <c r="O875" s="17"/>
    </row>
    <row r="876" spans="1:15" x14ac:dyDescent="0.35">
      <c r="A876" s="22"/>
      <c r="C876" s="23"/>
      <c r="D876" s="17"/>
      <c r="E876" s="23"/>
      <c r="G876" s="43"/>
      <c r="H876" s="16"/>
      <c r="J876" s="24"/>
      <c r="K876" s="43"/>
      <c r="L876" s="23"/>
      <c r="M876" s="25"/>
      <c r="N876" s="17"/>
      <c r="O876" s="17"/>
    </row>
    <row r="877" spans="1:15" x14ac:dyDescent="0.35">
      <c r="A877" s="22"/>
      <c r="C877" s="23"/>
      <c r="D877" s="17"/>
      <c r="E877" s="23"/>
      <c r="G877" s="43"/>
      <c r="H877" s="16"/>
      <c r="J877" s="24"/>
      <c r="K877" s="43"/>
      <c r="L877" s="23"/>
      <c r="M877" s="25"/>
      <c r="N877" s="17"/>
      <c r="O877" s="17"/>
    </row>
    <row r="878" spans="1:15" x14ac:dyDescent="0.35">
      <c r="A878" s="22"/>
      <c r="C878" s="23"/>
      <c r="D878" s="17"/>
      <c r="E878" s="23"/>
      <c r="G878" s="43"/>
      <c r="H878" s="16"/>
      <c r="J878" s="24"/>
      <c r="K878" s="43"/>
      <c r="L878" s="23"/>
      <c r="M878" s="25"/>
      <c r="N878" s="17"/>
      <c r="O878" s="17"/>
    </row>
    <row r="879" spans="1:15" x14ac:dyDescent="0.35">
      <c r="A879" s="22"/>
      <c r="C879" s="23"/>
      <c r="D879" s="17"/>
      <c r="E879" s="23"/>
      <c r="G879" s="43"/>
      <c r="H879" s="16"/>
      <c r="J879" s="24"/>
      <c r="K879" s="43"/>
      <c r="L879" s="23"/>
      <c r="M879" s="25"/>
      <c r="N879" s="17"/>
      <c r="O879" s="17"/>
    </row>
    <row r="880" spans="1:15" x14ac:dyDescent="0.35">
      <c r="A880" s="22"/>
      <c r="C880" s="23"/>
      <c r="D880" s="17"/>
      <c r="E880" s="23"/>
      <c r="G880" s="43"/>
      <c r="H880" s="16"/>
      <c r="J880" s="24"/>
      <c r="K880" s="43"/>
      <c r="L880" s="23"/>
      <c r="M880" s="25"/>
      <c r="N880" s="17"/>
      <c r="O880" s="17"/>
    </row>
    <row r="881" spans="1:15" x14ac:dyDescent="0.35">
      <c r="A881" s="22"/>
      <c r="C881" s="23"/>
      <c r="D881" s="17"/>
      <c r="E881" s="23"/>
      <c r="G881" s="43"/>
      <c r="H881" s="16"/>
      <c r="J881" s="24"/>
      <c r="K881" s="43"/>
      <c r="L881" s="23"/>
      <c r="M881" s="25"/>
      <c r="N881" s="17"/>
      <c r="O881" s="17"/>
    </row>
    <row r="882" spans="1:15" x14ac:dyDescent="0.35">
      <c r="A882" s="22"/>
      <c r="C882" s="23"/>
      <c r="D882" s="17"/>
      <c r="E882" s="23"/>
      <c r="G882" s="43"/>
      <c r="H882" s="16"/>
      <c r="J882" s="24"/>
      <c r="K882" s="43"/>
      <c r="L882" s="23"/>
      <c r="M882" s="25"/>
      <c r="N882" s="17"/>
      <c r="O882" s="17"/>
    </row>
    <row r="883" spans="1:15" x14ac:dyDescent="0.35">
      <c r="A883" s="22"/>
      <c r="C883" s="23"/>
      <c r="D883" s="17"/>
      <c r="E883" s="23"/>
      <c r="G883" s="43"/>
      <c r="H883" s="16"/>
      <c r="J883" s="24"/>
      <c r="K883" s="43"/>
      <c r="L883" s="23"/>
      <c r="M883" s="25"/>
      <c r="N883" s="17"/>
      <c r="O883" s="17"/>
    </row>
    <row r="884" spans="1:15" x14ac:dyDescent="0.35">
      <c r="A884" s="22"/>
      <c r="C884" s="23"/>
      <c r="D884" s="17"/>
      <c r="E884" s="23"/>
      <c r="G884" s="43"/>
      <c r="H884" s="16"/>
      <c r="J884" s="24"/>
      <c r="K884" s="43"/>
      <c r="L884" s="23"/>
      <c r="M884" s="25"/>
      <c r="N884" s="17"/>
      <c r="O884" s="17"/>
    </row>
    <row r="885" spans="1:15" x14ac:dyDescent="0.35">
      <c r="A885" s="22"/>
      <c r="C885" s="23"/>
      <c r="D885" s="17"/>
      <c r="E885" s="23"/>
      <c r="G885" s="43"/>
      <c r="H885" s="16"/>
      <c r="J885" s="24"/>
      <c r="K885" s="43"/>
      <c r="L885" s="23"/>
      <c r="M885" s="25"/>
      <c r="N885" s="17"/>
      <c r="O885" s="17"/>
    </row>
    <row r="886" spans="1:15" x14ac:dyDescent="0.35">
      <c r="A886" s="22"/>
      <c r="C886" s="23"/>
      <c r="D886" s="17"/>
      <c r="E886" s="23"/>
      <c r="G886" s="43"/>
      <c r="H886" s="16"/>
      <c r="J886" s="24"/>
      <c r="K886" s="43"/>
      <c r="L886" s="23"/>
      <c r="M886" s="25"/>
      <c r="N886" s="17"/>
      <c r="O886" s="17"/>
    </row>
    <row r="887" spans="1:15" x14ac:dyDescent="0.35">
      <c r="A887" s="22"/>
      <c r="C887" s="23"/>
      <c r="D887" s="17"/>
      <c r="E887" s="23"/>
      <c r="G887" s="43"/>
      <c r="H887" s="16"/>
      <c r="J887" s="24"/>
      <c r="K887" s="43"/>
      <c r="L887" s="23"/>
      <c r="M887" s="25"/>
      <c r="N887" s="17"/>
      <c r="O887" s="17"/>
    </row>
    <row r="888" spans="1:15" x14ac:dyDescent="0.35">
      <c r="A888" s="22"/>
      <c r="C888" s="23"/>
      <c r="D888" s="17"/>
      <c r="E888" s="23"/>
      <c r="G888" s="43"/>
      <c r="H888" s="16"/>
      <c r="J888" s="24"/>
      <c r="K888" s="43"/>
      <c r="L888" s="23"/>
      <c r="M888" s="25"/>
      <c r="N888" s="17"/>
      <c r="O888" s="17"/>
    </row>
    <row r="889" spans="1:15" x14ac:dyDescent="0.35">
      <c r="A889" s="22"/>
      <c r="C889" s="23"/>
      <c r="D889" s="17"/>
      <c r="E889" s="23"/>
      <c r="G889" s="43"/>
      <c r="H889" s="16"/>
      <c r="J889" s="24"/>
      <c r="K889" s="43"/>
      <c r="L889" s="23"/>
      <c r="M889" s="25"/>
      <c r="N889" s="17"/>
      <c r="O889" s="17"/>
    </row>
    <row r="890" spans="1:15" x14ac:dyDescent="0.35">
      <c r="A890" s="22"/>
      <c r="C890" s="23"/>
      <c r="D890" s="17"/>
      <c r="E890" s="23"/>
      <c r="G890" s="43"/>
      <c r="H890" s="16"/>
      <c r="J890" s="24"/>
      <c r="K890" s="43"/>
      <c r="L890" s="23"/>
      <c r="M890" s="25"/>
      <c r="N890" s="17"/>
      <c r="O890" s="17"/>
    </row>
    <row r="891" spans="1:15" x14ac:dyDescent="0.35">
      <c r="A891" s="22"/>
      <c r="C891" s="23"/>
      <c r="D891" s="17"/>
      <c r="E891" s="23"/>
      <c r="G891" s="43"/>
      <c r="H891" s="16"/>
      <c r="J891" s="24"/>
      <c r="K891" s="43"/>
      <c r="L891" s="23"/>
      <c r="M891" s="25"/>
      <c r="N891" s="17"/>
      <c r="O891" s="17"/>
    </row>
    <row r="892" spans="1:15" x14ac:dyDescent="0.35">
      <c r="A892" s="22"/>
      <c r="C892" s="23"/>
      <c r="D892" s="17"/>
      <c r="E892" s="23"/>
      <c r="G892" s="43"/>
      <c r="H892" s="16"/>
      <c r="J892" s="24"/>
      <c r="K892" s="43"/>
      <c r="L892" s="23"/>
      <c r="M892" s="25"/>
      <c r="N892" s="17"/>
      <c r="O892" s="17"/>
    </row>
    <row r="893" spans="1:15" x14ac:dyDescent="0.35">
      <c r="A893" s="22"/>
      <c r="C893" s="23"/>
      <c r="D893" s="17"/>
      <c r="E893" s="23"/>
      <c r="G893" s="43"/>
      <c r="H893" s="16"/>
      <c r="J893" s="24"/>
      <c r="K893" s="43"/>
      <c r="L893" s="23"/>
      <c r="M893" s="25"/>
      <c r="N893" s="17"/>
      <c r="O893" s="17"/>
    </row>
    <row r="894" spans="1:15" x14ac:dyDescent="0.35">
      <c r="A894" s="22"/>
      <c r="C894" s="23"/>
      <c r="D894" s="17"/>
      <c r="E894" s="23"/>
      <c r="G894" s="43"/>
      <c r="H894" s="16"/>
      <c r="J894" s="24"/>
      <c r="K894" s="43"/>
      <c r="L894" s="23"/>
      <c r="M894" s="25"/>
      <c r="N894" s="17"/>
      <c r="O894" s="17"/>
    </row>
    <row r="895" spans="1:15" x14ac:dyDescent="0.35">
      <c r="A895" s="22"/>
      <c r="C895" s="23"/>
      <c r="D895" s="17"/>
      <c r="E895" s="23"/>
      <c r="G895" s="43"/>
      <c r="H895" s="16"/>
      <c r="J895" s="24"/>
      <c r="K895" s="43"/>
      <c r="L895" s="23"/>
      <c r="M895" s="25"/>
      <c r="N895" s="17"/>
      <c r="O895" s="17"/>
    </row>
    <row r="896" spans="1:15" x14ac:dyDescent="0.35">
      <c r="A896" s="22"/>
      <c r="C896" s="23"/>
      <c r="D896" s="17"/>
      <c r="E896" s="23"/>
      <c r="G896" s="43"/>
      <c r="H896" s="16"/>
      <c r="J896" s="24"/>
      <c r="K896" s="43"/>
      <c r="L896" s="23"/>
      <c r="M896" s="25"/>
      <c r="N896" s="17"/>
      <c r="O896" s="17"/>
    </row>
    <row r="897" spans="1:15" x14ac:dyDescent="0.35">
      <c r="A897" s="22"/>
      <c r="C897" s="23"/>
      <c r="D897" s="17"/>
      <c r="E897" s="23"/>
      <c r="G897" s="43"/>
      <c r="H897" s="16"/>
      <c r="J897" s="24"/>
      <c r="K897" s="43"/>
      <c r="L897" s="23"/>
      <c r="M897" s="25"/>
      <c r="N897" s="17"/>
      <c r="O897" s="17"/>
    </row>
    <row r="898" spans="1:15" x14ac:dyDescent="0.35">
      <c r="A898" s="22"/>
      <c r="C898" s="23"/>
      <c r="D898" s="17"/>
      <c r="E898" s="23"/>
      <c r="G898" s="43"/>
      <c r="H898" s="16"/>
      <c r="J898" s="24"/>
      <c r="K898" s="43"/>
      <c r="L898" s="23"/>
      <c r="M898" s="25"/>
      <c r="N898" s="17"/>
      <c r="O898" s="17"/>
    </row>
    <row r="899" spans="1:15" x14ac:dyDescent="0.35">
      <c r="A899" s="22"/>
      <c r="C899" s="23"/>
      <c r="D899" s="17"/>
      <c r="E899" s="23"/>
      <c r="G899" s="43"/>
      <c r="H899" s="16"/>
      <c r="J899" s="24"/>
      <c r="K899" s="43"/>
      <c r="L899" s="23"/>
      <c r="M899" s="25"/>
      <c r="N899" s="17"/>
      <c r="O899" s="17"/>
    </row>
    <row r="900" spans="1:15" x14ac:dyDescent="0.35">
      <c r="A900" s="22"/>
      <c r="C900" s="23"/>
      <c r="D900" s="17"/>
      <c r="E900" s="23"/>
      <c r="G900" s="43"/>
      <c r="H900" s="16"/>
      <c r="J900" s="24"/>
      <c r="K900" s="43"/>
      <c r="L900" s="23"/>
      <c r="M900" s="25"/>
      <c r="N900" s="17"/>
      <c r="O900" s="17"/>
    </row>
    <row r="901" spans="1:15" x14ac:dyDescent="0.35">
      <c r="A901" s="22"/>
      <c r="C901" s="23"/>
      <c r="D901" s="17"/>
      <c r="E901" s="23"/>
      <c r="G901" s="43"/>
      <c r="H901" s="16"/>
      <c r="J901" s="24"/>
      <c r="K901" s="43"/>
      <c r="L901" s="23"/>
      <c r="M901" s="25"/>
      <c r="N901" s="17"/>
      <c r="O901" s="17"/>
    </row>
    <row r="902" spans="1:15" x14ac:dyDescent="0.35">
      <c r="A902" s="22"/>
      <c r="C902" s="23"/>
      <c r="D902" s="17"/>
      <c r="E902" s="23"/>
      <c r="G902" s="43"/>
      <c r="H902" s="16"/>
      <c r="J902" s="24"/>
      <c r="K902" s="43"/>
      <c r="L902" s="23"/>
      <c r="M902" s="25"/>
      <c r="N902" s="17"/>
      <c r="O902" s="17"/>
    </row>
    <row r="903" spans="1:15" x14ac:dyDescent="0.35">
      <c r="A903" s="22"/>
      <c r="C903" s="23"/>
      <c r="D903" s="17"/>
      <c r="E903" s="23"/>
      <c r="G903" s="43"/>
      <c r="H903" s="16"/>
      <c r="J903" s="24"/>
      <c r="K903" s="43"/>
      <c r="L903" s="23"/>
      <c r="M903" s="25"/>
      <c r="N903" s="17"/>
      <c r="O903" s="17"/>
    </row>
    <row r="904" spans="1:15" x14ac:dyDescent="0.35">
      <c r="A904" s="22"/>
      <c r="C904" s="23"/>
      <c r="D904" s="17"/>
      <c r="E904" s="23"/>
      <c r="G904" s="43"/>
      <c r="H904" s="16"/>
      <c r="J904" s="24"/>
      <c r="K904" s="43"/>
      <c r="L904" s="23"/>
      <c r="M904" s="25"/>
      <c r="N904" s="17"/>
      <c r="O904" s="17"/>
    </row>
    <row r="905" spans="1:15" x14ac:dyDescent="0.35">
      <c r="A905" s="22"/>
      <c r="C905" s="23"/>
      <c r="D905" s="17"/>
      <c r="E905" s="23"/>
      <c r="G905" s="43"/>
      <c r="H905" s="16"/>
      <c r="J905" s="24"/>
      <c r="K905" s="43"/>
      <c r="L905" s="23"/>
      <c r="M905" s="25"/>
      <c r="N905" s="17"/>
      <c r="O905" s="17"/>
    </row>
    <row r="906" spans="1:15" x14ac:dyDescent="0.35">
      <c r="A906" s="22"/>
      <c r="C906" s="23"/>
      <c r="D906" s="17"/>
      <c r="E906" s="23"/>
      <c r="G906" s="43"/>
      <c r="H906" s="16"/>
      <c r="J906" s="24"/>
      <c r="K906" s="43"/>
      <c r="L906" s="23"/>
      <c r="M906" s="25"/>
      <c r="N906" s="17"/>
      <c r="O906" s="17"/>
    </row>
    <row r="907" spans="1:15" x14ac:dyDescent="0.35">
      <c r="A907" s="22"/>
      <c r="C907" s="23"/>
      <c r="D907" s="17"/>
      <c r="E907" s="23"/>
      <c r="G907" s="43"/>
      <c r="H907" s="16"/>
      <c r="J907" s="24"/>
      <c r="K907" s="43"/>
      <c r="L907" s="23"/>
      <c r="M907" s="25"/>
      <c r="N907" s="17"/>
      <c r="O907" s="17"/>
    </row>
    <row r="908" spans="1:15" x14ac:dyDescent="0.35">
      <c r="A908" s="22"/>
      <c r="C908" s="23"/>
      <c r="D908" s="17"/>
      <c r="E908" s="23"/>
      <c r="G908" s="43"/>
      <c r="H908" s="16"/>
      <c r="J908" s="24"/>
      <c r="K908" s="43"/>
      <c r="L908" s="23"/>
      <c r="M908" s="25"/>
      <c r="N908" s="17"/>
      <c r="O908" s="17"/>
    </row>
    <row r="909" spans="1:15" x14ac:dyDescent="0.35">
      <c r="A909" s="22"/>
      <c r="C909" s="23"/>
      <c r="D909" s="17"/>
      <c r="E909" s="23"/>
      <c r="G909" s="43"/>
      <c r="H909" s="16"/>
      <c r="J909" s="24"/>
      <c r="K909" s="43"/>
      <c r="L909" s="23"/>
      <c r="M909" s="25"/>
      <c r="N909" s="17"/>
      <c r="O909" s="17"/>
    </row>
    <row r="910" spans="1:15" x14ac:dyDescent="0.35">
      <c r="A910" s="22"/>
      <c r="C910" s="23"/>
      <c r="D910" s="17"/>
      <c r="E910" s="23"/>
      <c r="G910" s="43"/>
      <c r="H910" s="16"/>
      <c r="J910" s="24"/>
      <c r="K910" s="43"/>
      <c r="L910" s="23"/>
      <c r="M910" s="25"/>
      <c r="N910" s="17"/>
      <c r="O910" s="17"/>
    </row>
    <row r="911" spans="1:15" x14ac:dyDescent="0.35">
      <c r="A911" s="22"/>
      <c r="C911" s="23"/>
      <c r="D911" s="17"/>
      <c r="E911" s="23"/>
      <c r="G911" s="43"/>
      <c r="H911" s="16"/>
      <c r="J911" s="24"/>
      <c r="K911" s="43"/>
      <c r="L911" s="23"/>
      <c r="M911" s="25"/>
      <c r="N911" s="17"/>
      <c r="O911" s="17"/>
    </row>
    <row r="912" spans="1:15" x14ac:dyDescent="0.35">
      <c r="A912" s="22"/>
      <c r="C912" s="23"/>
      <c r="D912" s="17"/>
      <c r="E912" s="23"/>
      <c r="G912" s="43"/>
      <c r="H912" s="16"/>
      <c r="J912" s="24"/>
      <c r="K912" s="43"/>
      <c r="L912" s="23"/>
      <c r="M912" s="25"/>
      <c r="N912" s="17"/>
      <c r="O912" s="17"/>
    </row>
    <row r="913" spans="1:15" x14ac:dyDescent="0.35">
      <c r="A913" s="22"/>
      <c r="C913" s="23"/>
      <c r="D913" s="17"/>
      <c r="E913" s="23"/>
      <c r="G913" s="43"/>
      <c r="H913" s="16"/>
      <c r="J913" s="24"/>
      <c r="K913" s="43"/>
      <c r="L913" s="23"/>
      <c r="M913" s="25"/>
      <c r="N913" s="17"/>
      <c r="O913" s="17"/>
    </row>
    <row r="914" spans="1:15" x14ac:dyDescent="0.35">
      <c r="A914" s="22"/>
      <c r="C914" s="23"/>
      <c r="D914" s="17"/>
      <c r="E914" s="23"/>
      <c r="G914" s="43"/>
      <c r="H914" s="16"/>
      <c r="J914" s="24"/>
      <c r="K914" s="43"/>
      <c r="L914" s="23"/>
      <c r="M914" s="25"/>
      <c r="N914" s="17"/>
      <c r="O914" s="17"/>
    </row>
    <row r="915" spans="1:15" x14ac:dyDescent="0.35">
      <c r="A915" s="22"/>
      <c r="C915" s="23"/>
      <c r="D915" s="17"/>
      <c r="E915" s="23"/>
      <c r="G915" s="43"/>
      <c r="H915" s="16"/>
      <c r="J915" s="24"/>
      <c r="K915" s="43"/>
      <c r="L915" s="23"/>
      <c r="M915" s="25"/>
      <c r="N915" s="17"/>
      <c r="O915" s="17"/>
    </row>
    <row r="916" spans="1:15" x14ac:dyDescent="0.35">
      <c r="A916" s="22"/>
      <c r="C916" s="23"/>
      <c r="D916" s="17"/>
      <c r="E916" s="23"/>
      <c r="G916" s="43"/>
      <c r="H916" s="16"/>
      <c r="J916" s="24"/>
      <c r="K916" s="43"/>
      <c r="L916" s="23"/>
      <c r="M916" s="25"/>
      <c r="N916" s="17"/>
      <c r="O916" s="17"/>
    </row>
    <row r="917" spans="1:15" x14ac:dyDescent="0.35">
      <c r="A917" s="22"/>
      <c r="C917" s="23"/>
      <c r="D917" s="17"/>
      <c r="E917" s="23"/>
      <c r="G917" s="43"/>
      <c r="H917" s="16"/>
      <c r="J917" s="24"/>
      <c r="K917" s="43"/>
      <c r="L917" s="23"/>
      <c r="M917" s="25"/>
      <c r="N917" s="17"/>
      <c r="O917" s="17"/>
    </row>
    <row r="918" spans="1:15" x14ac:dyDescent="0.35">
      <c r="A918" s="22"/>
      <c r="C918" s="23"/>
      <c r="D918" s="17"/>
      <c r="E918" s="23"/>
      <c r="G918" s="43"/>
      <c r="H918" s="16"/>
      <c r="J918" s="24"/>
      <c r="K918" s="43"/>
      <c r="L918" s="23"/>
      <c r="M918" s="25"/>
      <c r="N918" s="17"/>
      <c r="O918" s="17"/>
    </row>
    <row r="919" spans="1:15" x14ac:dyDescent="0.35">
      <c r="A919" s="22"/>
      <c r="C919" s="23"/>
      <c r="D919" s="17"/>
      <c r="E919" s="23"/>
      <c r="G919" s="43"/>
      <c r="H919" s="16"/>
      <c r="J919" s="24"/>
      <c r="K919" s="43"/>
      <c r="L919" s="23"/>
      <c r="M919" s="25"/>
      <c r="N919" s="17"/>
      <c r="O919" s="17"/>
    </row>
    <row r="920" spans="1:15" x14ac:dyDescent="0.35">
      <c r="A920" s="22"/>
      <c r="C920" s="23"/>
      <c r="D920" s="17"/>
      <c r="E920" s="23"/>
      <c r="G920" s="43"/>
      <c r="H920" s="16"/>
      <c r="J920" s="24"/>
      <c r="K920" s="43"/>
      <c r="L920" s="23"/>
      <c r="M920" s="25"/>
      <c r="N920" s="17"/>
      <c r="O920" s="17"/>
    </row>
    <row r="921" spans="1:15" x14ac:dyDescent="0.35">
      <c r="A921" s="22"/>
      <c r="C921" s="23"/>
      <c r="D921" s="17"/>
      <c r="E921" s="23"/>
      <c r="G921" s="43"/>
      <c r="H921" s="16"/>
      <c r="J921" s="24"/>
      <c r="K921" s="43"/>
      <c r="L921" s="23"/>
      <c r="M921" s="25"/>
      <c r="N921" s="17"/>
      <c r="O921" s="17"/>
    </row>
    <row r="922" spans="1:15" x14ac:dyDescent="0.35">
      <c r="A922" s="22"/>
      <c r="C922" s="23"/>
      <c r="D922" s="17"/>
      <c r="E922" s="23"/>
      <c r="G922" s="43"/>
      <c r="H922" s="16"/>
      <c r="J922" s="24"/>
      <c r="K922" s="43"/>
      <c r="L922" s="23"/>
      <c r="M922" s="25"/>
      <c r="N922" s="17"/>
      <c r="O922" s="17"/>
    </row>
    <row r="923" spans="1:15" x14ac:dyDescent="0.35">
      <c r="A923" s="22"/>
      <c r="C923" s="23"/>
      <c r="D923" s="17"/>
      <c r="E923" s="23"/>
      <c r="G923" s="43"/>
      <c r="H923" s="16"/>
      <c r="J923" s="24"/>
      <c r="K923" s="43"/>
      <c r="L923" s="23"/>
      <c r="M923" s="25"/>
      <c r="N923" s="17"/>
      <c r="O923" s="17"/>
    </row>
    <row r="924" spans="1:15" x14ac:dyDescent="0.35">
      <c r="A924" s="22"/>
      <c r="C924" s="23"/>
      <c r="D924" s="17"/>
      <c r="E924" s="23"/>
      <c r="G924" s="43"/>
      <c r="H924" s="16"/>
      <c r="J924" s="24"/>
      <c r="K924" s="43"/>
      <c r="L924" s="23"/>
      <c r="M924" s="25"/>
      <c r="N924" s="17"/>
      <c r="O924" s="17"/>
    </row>
    <row r="925" spans="1:15" x14ac:dyDescent="0.35">
      <c r="A925" s="22"/>
      <c r="C925" s="23"/>
      <c r="D925" s="17"/>
      <c r="E925" s="23"/>
      <c r="G925" s="43"/>
      <c r="H925" s="16"/>
      <c r="J925" s="24"/>
      <c r="K925" s="43"/>
      <c r="L925" s="23"/>
      <c r="M925" s="25"/>
      <c r="N925" s="17"/>
      <c r="O925" s="17"/>
    </row>
    <row r="926" spans="1:15" x14ac:dyDescent="0.35">
      <c r="A926" s="22"/>
      <c r="C926" s="23"/>
      <c r="D926" s="17"/>
      <c r="E926" s="23"/>
      <c r="G926" s="43"/>
      <c r="H926" s="16"/>
      <c r="J926" s="24"/>
      <c r="K926" s="43"/>
      <c r="L926" s="23"/>
      <c r="M926" s="25"/>
      <c r="N926" s="17"/>
      <c r="O926" s="17"/>
    </row>
    <row r="927" spans="1:15" x14ac:dyDescent="0.35">
      <c r="A927" s="22"/>
      <c r="C927" s="23"/>
      <c r="D927" s="17"/>
      <c r="E927" s="23"/>
      <c r="G927" s="43"/>
      <c r="H927" s="16"/>
      <c r="J927" s="24"/>
      <c r="K927" s="43"/>
      <c r="L927" s="23"/>
      <c r="M927" s="25"/>
      <c r="N927" s="17"/>
      <c r="O927" s="17"/>
    </row>
    <row r="928" spans="1:15" x14ac:dyDescent="0.35">
      <c r="A928" s="22"/>
      <c r="C928" s="23"/>
      <c r="D928" s="17"/>
      <c r="E928" s="23"/>
      <c r="G928" s="43"/>
      <c r="H928" s="16"/>
      <c r="J928" s="24"/>
      <c r="K928" s="43"/>
      <c r="L928" s="23"/>
      <c r="M928" s="25"/>
      <c r="N928" s="17"/>
      <c r="O928" s="17"/>
    </row>
    <row r="929" spans="1:15" x14ac:dyDescent="0.35">
      <c r="A929" s="22"/>
      <c r="C929" s="23"/>
      <c r="D929" s="17"/>
      <c r="E929" s="23"/>
      <c r="G929" s="43"/>
      <c r="H929" s="16"/>
      <c r="J929" s="24"/>
      <c r="K929" s="43"/>
      <c r="L929" s="23"/>
      <c r="M929" s="25"/>
      <c r="N929" s="17"/>
      <c r="O929" s="17"/>
    </row>
    <row r="930" spans="1:15" x14ac:dyDescent="0.35">
      <c r="A930" s="22"/>
      <c r="C930" s="23"/>
      <c r="D930" s="17"/>
      <c r="E930" s="23"/>
      <c r="G930" s="43"/>
      <c r="H930" s="16"/>
      <c r="J930" s="24"/>
      <c r="K930" s="43"/>
      <c r="L930" s="23"/>
      <c r="M930" s="25"/>
      <c r="N930" s="17"/>
      <c r="O930" s="17"/>
    </row>
    <row r="931" spans="1:15" x14ac:dyDescent="0.35">
      <c r="A931" s="22"/>
      <c r="C931" s="23"/>
      <c r="D931" s="17"/>
      <c r="E931" s="23"/>
      <c r="G931" s="43"/>
      <c r="H931" s="16"/>
      <c r="J931" s="24"/>
      <c r="K931" s="43"/>
      <c r="L931" s="23"/>
      <c r="M931" s="25"/>
      <c r="N931" s="17"/>
      <c r="O931" s="17"/>
    </row>
    <row r="932" spans="1:15" x14ac:dyDescent="0.35">
      <c r="A932" s="22"/>
      <c r="C932" s="23"/>
      <c r="D932" s="17"/>
      <c r="E932" s="23"/>
      <c r="G932" s="43"/>
      <c r="H932" s="16"/>
      <c r="J932" s="24"/>
      <c r="K932" s="43"/>
      <c r="L932" s="23"/>
      <c r="M932" s="25"/>
      <c r="N932" s="17"/>
      <c r="O932" s="17"/>
    </row>
    <row r="933" spans="1:15" x14ac:dyDescent="0.35">
      <c r="A933" s="22"/>
      <c r="C933" s="23"/>
      <c r="D933" s="17"/>
      <c r="E933" s="23"/>
      <c r="G933" s="43"/>
      <c r="H933" s="16"/>
      <c r="J933" s="24"/>
      <c r="K933" s="43"/>
      <c r="L933" s="23"/>
      <c r="M933" s="25"/>
      <c r="N933" s="17"/>
      <c r="O933" s="17"/>
    </row>
    <row r="934" spans="1:15" x14ac:dyDescent="0.35">
      <c r="A934" s="22"/>
      <c r="C934" s="23"/>
      <c r="D934" s="17"/>
      <c r="E934" s="23"/>
      <c r="G934" s="43"/>
      <c r="H934" s="16"/>
      <c r="J934" s="24"/>
      <c r="K934" s="43"/>
      <c r="L934" s="23"/>
      <c r="M934" s="25"/>
      <c r="N934" s="17"/>
      <c r="O934" s="17"/>
    </row>
    <row r="935" spans="1:15" x14ac:dyDescent="0.35">
      <c r="A935" s="22"/>
      <c r="C935" s="23"/>
      <c r="D935" s="17"/>
      <c r="E935" s="23"/>
      <c r="G935" s="43"/>
      <c r="H935" s="16"/>
      <c r="J935" s="24"/>
      <c r="K935" s="43"/>
      <c r="L935" s="23"/>
      <c r="M935" s="25"/>
      <c r="N935" s="17"/>
      <c r="O935" s="17"/>
    </row>
    <row r="936" spans="1:15" x14ac:dyDescent="0.35">
      <c r="A936" s="22"/>
      <c r="C936" s="23"/>
      <c r="D936" s="17"/>
      <c r="E936" s="23"/>
      <c r="G936" s="43"/>
      <c r="H936" s="16"/>
      <c r="J936" s="24"/>
      <c r="K936" s="43"/>
      <c r="L936" s="23"/>
      <c r="M936" s="25"/>
      <c r="N936" s="17"/>
      <c r="O936" s="17"/>
    </row>
    <row r="937" spans="1:15" x14ac:dyDescent="0.35">
      <c r="A937" s="22"/>
      <c r="C937" s="23"/>
      <c r="D937" s="17"/>
      <c r="E937" s="23"/>
      <c r="G937" s="43"/>
      <c r="H937" s="16"/>
      <c r="J937" s="24"/>
      <c r="K937" s="43"/>
      <c r="L937" s="23"/>
      <c r="M937" s="25"/>
      <c r="N937" s="17"/>
      <c r="O937" s="17"/>
    </row>
    <row r="938" spans="1:15" x14ac:dyDescent="0.35">
      <c r="A938" s="22"/>
      <c r="C938" s="23"/>
      <c r="D938" s="17"/>
      <c r="E938" s="23"/>
      <c r="G938" s="43"/>
      <c r="H938" s="16"/>
      <c r="J938" s="24"/>
      <c r="K938" s="43"/>
      <c r="L938" s="23"/>
      <c r="M938" s="25"/>
      <c r="N938" s="17"/>
      <c r="O938" s="17"/>
    </row>
    <row r="939" spans="1:15" x14ac:dyDescent="0.35">
      <c r="A939" s="22"/>
      <c r="C939" s="23"/>
      <c r="D939" s="17"/>
      <c r="E939" s="23"/>
      <c r="G939" s="43"/>
      <c r="H939" s="16"/>
      <c r="J939" s="24"/>
      <c r="K939" s="43"/>
      <c r="L939" s="23"/>
      <c r="M939" s="25"/>
      <c r="N939" s="17"/>
      <c r="O939" s="17"/>
    </row>
    <row r="940" spans="1:15" x14ac:dyDescent="0.35">
      <c r="A940" s="22"/>
      <c r="C940" s="23"/>
      <c r="D940" s="17"/>
      <c r="E940" s="23"/>
      <c r="G940" s="43"/>
      <c r="H940" s="16"/>
      <c r="J940" s="24"/>
      <c r="K940" s="43"/>
      <c r="L940" s="23"/>
      <c r="M940" s="25"/>
      <c r="N940" s="17"/>
      <c r="O940" s="17"/>
    </row>
    <row r="941" spans="1:15" x14ac:dyDescent="0.35">
      <c r="A941" s="22"/>
      <c r="C941" s="23"/>
      <c r="D941" s="17"/>
      <c r="E941" s="23"/>
      <c r="G941" s="43"/>
      <c r="H941" s="16"/>
      <c r="J941" s="24"/>
      <c r="K941" s="43"/>
      <c r="L941" s="23"/>
      <c r="M941" s="25"/>
      <c r="N941" s="17"/>
      <c r="O941" s="17"/>
    </row>
    <row r="942" spans="1:15" x14ac:dyDescent="0.35">
      <c r="A942" s="22"/>
      <c r="C942" s="23"/>
      <c r="D942" s="17"/>
      <c r="E942" s="23"/>
      <c r="G942" s="43"/>
      <c r="H942" s="16"/>
      <c r="J942" s="24"/>
      <c r="K942" s="43"/>
      <c r="L942" s="23"/>
      <c r="M942" s="25"/>
      <c r="N942" s="17"/>
      <c r="O942" s="17"/>
    </row>
    <row r="943" spans="1:15" x14ac:dyDescent="0.35">
      <c r="A943" s="22"/>
      <c r="C943" s="23"/>
      <c r="D943" s="17"/>
      <c r="E943" s="23"/>
      <c r="G943" s="43"/>
      <c r="H943" s="16"/>
      <c r="J943" s="24"/>
      <c r="K943" s="43"/>
      <c r="L943" s="23"/>
      <c r="M943" s="25"/>
      <c r="N943" s="17"/>
      <c r="O943" s="17"/>
    </row>
    <row r="944" spans="1:15" x14ac:dyDescent="0.35">
      <c r="A944" s="22"/>
      <c r="C944" s="23"/>
      <c r="D944" s="17"/>
      <c r="E944" s="23"/>
      <c r="G944" s="43"/>
      <c r="H944" s="16"/>
      <c r="J944" s="24"/>
      <c r="K944" s="43"/>
      <c r="L944" s="23"/>
      <c r="M944" s="25"/>
      <c r="N944" s="17"/>
      <c r="O944" s="17"/>
    </row>
    <row r="945" spans="1:15" x14ac:dyDescent="0.35">
      <c r="A945" s="22"/>
      <c r="C945" s="23"/>
      <c r="D945" s="17"/>
      <c r="E945" s="23"/>
      <c r="G945" s="43"/>
      <c r="H945" s="16"/>
      <c r="J945" s="24"/>
      <c r="K945" s="43"/>
      <c r="L945" s="23"/>
      <c r="M945" s="25"/>
      <c r="N945" s="17"/>
      <c r="O945" s="17"/>
    </row>
    <row r="946" spans="1:15" x14ac:dyDescent="0.35">
      <c r="A946" s="22"/>
      <c r="C946" s="23"/>
      <c r="D946" s="17"/>
      <c r="E946" s="23"/>
      <c r="G946" s="43"/>
      <c r="H946" s="16"/>
      <c r="J946" s="24"/>
      <c r="K946" s="43"/>
      <c r="L946" s="23"/>
      <c r="M946" s="25"/>
      <c r="N946" s="17"/>
      <c r="O946" s="17"/>
    </row>
    <row r="947" spans="1:15" x14ac:dyDescent="0.35">
      <c r="A947" s="22"/>
      <c r="C947" s="23"/>
      <c r="D947" s="17"/>
      <c r="E947" s="23"/>
      <c r="G947" s="43"/>
      <c r="H947" s="16"/>
      <c r="J947" s="24"/>
      <c r="K947" s="43"/>
      <c r="L947" s="23"/>
      <c r="M947" s="25"/>
      <c r="N947" s="17"/>
      <c r="O947" s="17"/>
    </row>
    <row r="948" spans="1:15" x14ac:dyDescent="0.35">
      <c r="A948" s="22"/>
      <c r="C948" s="23"/>
      <c r="D948" s="17"/>
      <c r="E948" s="23"/>
      <c r="G948" s="43"/>
      <c r="H948" s="16"/>
      <c r="J948" s="24"/>
      <c r="K948" s="43"/>
      <c r="L948" s="23"/>
      <c r="M948" s="25"/>
      <c r="N948" s="17"/>
      <c r="O948" s="17"/>
    </row>
    <row r="949" spans="1:15" x14ac:dyDescent="0.35">
      <c r="A949" s="22"/>
      <c r="C949" s="23"/>
      <c r="D949" s="17"/>
      <c r="E949" s="23"/>
      <c r="G949" s="43"/>
      <c r="H949" s="16"/>
      <c r="J949" s="24"/>
      <c r="K949" s="43"/>
      <c r="L949" s="23"/>
      <c r="M949" s="25"/>
      <c r="N949" s="17"/>
      <c r="O949" s="17"/>
    </row>
    <row r="950" spans="1:15" x14ac:dyDescent="0.35">
      <c r="A950" s="22"/>
      <c r="C950" s="23"/>
      <c r="D950" s="17"/>
      <c r="E950" s="23"/>
      <c r="G950" s="43"/>
      <c r="H950" s="16"/>
      <c r="J950" s="24"/>
      <c r="K950" s="43"/>
      <c r="L950" s="23"/>
      <c r="M950" s="25"/>
      <c r="N950" s="17"/>
      <c r="O950" s="17"/>
    </row>
    <row r="951" spans="1:15" x14ac:dyDescent="0.35">
      <c r="A951" s="22"/>
      <c r="C951" s="23"/>
      <c r="D951" s="17"/>
      <c r="E951" s="23"/>
      <c r="G951" s="43"/>
      <c r="H951" s="16"/>
      <c r="J951" s="24"/>
      <c r="K951" s="43"/>
      <c r="L951" s="23"/>
      <c r="M951" s="25"/>
      <c r="N951" s="17"/>
      <c r="O951" s="17"/>
    </row>
    <row r="952" spans="1:15" x14ac:dyDescent="0.35">
      <c r="A952" s="22"/>
      <c r="C952" s="23"/>
      <c r="D952" s="17"/>
      <c r="E952" s="23"/>
      <c r="G952" s="43"/>
      <c r="H952" s="16"/>
      <c r="J952" s="24"/>
      <c r="K952" s="43"/>
      <c r="L952" s="23"/>
      <c r="M952" s="25"/>
      <c r="N952" s="17"/>
      <c r="O952" s="17"/>
    </row>
    <row r="953" spans="1:15" x14ac:dyDescent="0.35">
      <c r="A953" s="22"/>
      <c r="C953" s="23"/>
      <c r="D953" s="17"/>
      <c r="E953" s="23"/>
      <c r="G953" s="43"/>
      <c r="H953" s="16"/>
      <c r="J953" s="24"/>
      <c r="K953" s="43"/>
      <c r="L953" s="23"/>
      <c r="M953" s="25"/>
      <c r="N953" s="17"/>
      <c r="O953" s="17"/>
    </row>
    <row r="954" spans="1:15" x14ac:dyDescent="0.35">
      <c r="A954" s="22"/>
      <c r="C954" s="23"/>
      <c r="D954" s="17"/>
      <c r="E954" s="23"/>
      <c r="G954" s="43"/>
      <c r="H954" s="16"/>
      <c r="J954" s="24"/>
      <c r="K954" s="43"/>
      <c r="L954" s="23"/>
      <c r="M954" s="25"/>
      <c r="N954" s="17"/>
      <c r="O954" s="17"/>
    </row>
    <row r="955" spans="1:15" x14ac:dyDescent="0.35">
      <c r="A955" s="22"/>
      <c r="C955" s="23"/>
      <c r="D955" s="17"/>
      <c r="E955" s="23"/>
      <c r="G955" s="43"/>
      <c r="H955" s="16"/>
      <c r="J955" s="24"/>
      <c r="K955" s="43"/>
      <c r="L955" s="23"/>
      <c r="M955" s="25"/>
      <c r="N955" s="17"/>
      <c r="O955" s="17"/>
    </row>
    <row r="956" spans="1:15" x14ac:dyDescent="0.35">
      <c r="A956" s="22"/>
      <c r="C956" s="23"/>
      <c r="D956" s="17"/>
      <c r="E956" s="23"/>
      <c r="G956" s="43"/>
      <c r="H956" s="16"/>
      <c r="J956" s="24"/>
      <c r="K956" s="43"/>
      <c r="L956" s="23"/>
      <c r="M956" s="25"/>
      <c r="N956" s="17"/>
      <c r="O956" s="17"/>
    </row>
    <row r="957" spans="1:15" x14ac:dyDescent="0.35">
      <c r="A957" s="22"/>
      <c r="C957" s="23"/>
      <c r="D957" s="17"/>
      <c r="E957" s="23"/>
      <c r="G957" s="43"/>
      <c r="H957" s="16"/>
      <c r="J957" s="24"/>
      <c r="K957" s="43"/>
      <c r="L957" s="23"/>
      <c r="M957" s="25"/>
      <c r="N957" s="17"/>
      <c r="O957" s="17"/>
    </row>
    <row r="958" spans="1:15" x14ac:dyDescent="0.35">
      <c r="A958" s="22"/>
      <c r="C958" s="23"/>
      <c r="D958" s="17"/>
      <c r="E958" s="23"/>
      <c r="G958" s="43"/>
      <c r="H958" s="16"/>
      <c r="J958" s="24"/>
      <c r="K958" s="43"/>
      <c r="L958" s="23"/>
      <c r="M958" s="25"/>
      <c r="N958" s="17"/>
      <c r="O958" s="17"/>
    </row>
    <row r="959" spans="1:15" x14ac:dyDescent="0.35">
      <c r="A959" s="22"/>
      <c r="C959" s="23"/>
      <c r="D959" s="17"/>
      <c r="E959" s="23"/>
      <c r="G959" s="43"/>
      <c r="H959" s="16"/>
      <c r="J959" s="24"/>
      <c r="K959" s="43"/>
      <c r="L959" s="23"/>
      <c r="M959" s="25"/>
      <c r="N959" s="17"/>
      <c r="O959" s="17"/>
    </row>
    <row r="960" spans="1:15" x14ac:dyDescent="0.35">
      <c r="A960" s="22"/>
      <c r="C960" s="23"/>
      <c r="D960" s="17"/>
      <c r="E960" s="23"/>
      <c r="G960" s="43"/>
      <c r="H960" s="16"/>
      <c r="J960" s="24"/>
      <c r="K960" s="43"/>
      <c r="L960" s="23"/>
      <c r="M960" s="25"/>
      <c r="N960" s="17"/>
      <c r="O960" s="17"/>
    </row>
    <row r="961" spans="1:15" x14ac:dyDescent="0.35">
      <c r="A961" s="22"/>
      <c r="C961" s="23"/>
      <c r="D961" s="17"/>
      <c r="E961" s="23"/>
      <c r="G961" s="43"/>
      <c r="H961" s="16"/>
      <c r="J961" s="24"/>
      <c r="K961" s="43"/>
      <c r="L961" s="23"/>
      <c r="M961" s="25"/>
      <c r="N961" s="17"/>
      <c r="O961" s="17"/>
    </row>
    <row r="962" spans="1:15" x14ac:dyDescent="0.35">
      <c r="A962" s="22"/>
      <c r="C962" s="23"/>
      <c r="D962" s="17"/>
      <c r="E962" s="23"/>
      <c r="G962" s="43"/>
      <c r="H962" s="16"/>
      <c r="J962" s="24"/>
      <c r="K962" s="43"/>
      <c r="L962" s="23"/>
      <c r="M962" s="25"/>
      <c r="N962" s="17"/>
      <c r="O962" s="17"/>
    </row>
    <row r="963" spans="1:15" x14ac:dyDescent="0.35">
      <c r="A963" s="22"/>
      <c r="C963" s="23"/>
      <c r="D963" s="17"/>
      <c r="E963" s="23"/>
      <c r="G963" s="43"/>
      <c r="H963" s="16"/>
      <c r="J963" s="24"/>
      <c r="K963" s="43"/>
      <c r="L963" s="23"/>
      <c r="M963" s="25"/>
      <c r="N963" s="17"/>
      <c r="O963" s="17"/>
    </row>
    <row r="964" spans="1:15" x14ac:dyDescent="0.35">
      <c r="A964" s="22"/>
      <c r="C964" s="23"/>
      <c r="D964" s="17"/>
      <c r="E964" s="23"/>
      <c r="G964" s="43"/>
      <c r="H964" s="16"/>
      <c r="J964" s="24"/>
      <c r="K964" s="43"/>
      <c r="L964" s="23"/>
      <c r="M964" s="25"/>
      <c r="N964" s="17"/>
      <c r="O964" s="17"/>
    </row>
    <row r="965" spans="1:15" x14ac:dyDescent="0.35">
      <c r="A965" s="22"/>
      <c r="C965" s="23"/>
      <c r="D965" s="17"/>
      <c r="E965" s="23"/>
      <c r="G965" s="43"/>
      <c r="H965" s="16"/>
      <c r="J965" s="24"/>
      <c r="K965" s="43"/>
      <c r="L965" s="23"/>
      <c r="M965" s="25"/>
      <c r="N965" s="17"/>
      <c r="O965" s="17"/>
    </row>
    <row r="966" spans="1:15" x14ac:dyDescent="0.35">
      <c r="A966" s="22"/>
      <c r="C966" s="23"/>
      <c r="D966" s="17"/>
      <c r="E966" s="23"/>
      <c r="G966" s="43"/>
      <c r="H966" s="16"/>
      <c r="J966" s="24"/>
      <c r="K966" s="43"/>
      <c r="L966" s="23"/>
      <c r="M966" s="25"/>
      <c r="N966" s="17"/>
      <c r="O966" s="17"/>
    </row>
    <row r="967" spans="1:15" x14ac:dyDescent="0.35">
      <c r="A967" s="22"/>
      <c r="C967" s="23"/>
      <c r="D967" s="17"/>
      <c r="E967" s="23"/>
      <c r="G967" s="43"/>
      <c r="H967" s="16"/>
      <c r="J967" s="24"/>
      <c r="K967" s="43"/>
      <c r="L967" s="23"/>
      <c r="M967" s="25"/>
      <c r="N967" s="17"/>
      <c r="O967" s="17"/>
    </row>
    <row r="968" spans="1:15" x14ac:dyDescent="0.35">
      <c r="A968" s="22"/>
      <c r="C968" s="23"/>
      <c r="D968" s="17"/>
      <c r="E968" s="23"/>
      <c r="G968" s="43"/>
      <c r="H968" s="16"/>
      <c r="J968" s="24"/>
      <c r="K968" s="43"/>
      <c r="L968" s="23"/>
      <c r="M968" s="25"/>
      <c r="N968" s="17"/>
      <c r="O968" s="17"/>
    </row>
    <row r="969" spans="1:15" x14ac:dyDescent="0.35">
      <c r="A969" s="22"/>
      <c r="C969" s="23"/>
      <c r="D969" s="17"/>
      <c r="E969" s="23"/>
      <c r="G969" s="43"/>
      <c r="H969" s="16"/>
      <c r="J969" s="24"/>
      <c r="K969" s="43"/>
      <c r="L969" s="23"/>
      <c r="M969" s="25"/>
      <c r="N969" s="17"/>
      <c r="O969" s="17"/>
    </row>
    <row r="970" spans="1:15" x14ac:dyDescent="0.35">
      <c r="A970" s="22"/>
      <c r="C970" s="23"/>
      <c r="D970" s="17"/>
      <c r="E970" s="23"/>
      <c r="G970" s="43"/>
      <c r="H970" s="16"/>
      <c r="J970" s="24"/>
      <c r="K970" s="43"/>
      <c r="L970" s="23"/>
      <c r="M970" s="25"/>
      <c r="N970" s="17"/>
      <c r="O970" s="17"/>
    </row>
    <row r="971" spans="1:15" x14ac:dyDescent="0.35">
      <c r="A971" s="22"/>
      <c r="C971" s="23"/>
      <c r="D971" s="17"/>
      <c r="E971" s="23"/>
      <c r="G971" s="43"/>
      <c r="H971" s="16"/>
      <c r="J971" s="24"/>
      <c r="K971" s="43"/>
      <c r="L971" s="23"/>
      <c r="M971" s="25"/>
      <c r="N971" s="17"/>
      <c r="O971" s="17"/>
    </row>
    <row r="972" spans="1:15" x14ac:dyDescent="0.35">
      <c r="A972" s="22"/>
      <c r="C972" s="23"/>
      <c r="D972" s="17"/>
      <c r="E972" s="23"/>
      <c r="G972" s="43"/>
      <c r="H972" s="16"/>
      <c r="J972" s="24"/>
      <c r="K972" s="43"/>
      <c r="L972" s="23"/>
      <c r="M972" s="25"/>
      <c r="N972" s="17"/>
      <c r="O972" s="17"/>
    </row>
    <row r="973" spans="1:15" x14ac:dyDescent="0.35">
      <c r="A973" s="22"/>
      <c r="C973" s="23"/>
      <c r="D973" s="17"/>
      <c r="E973" s="23"/>
      <c r="G973" s="43"/>
      <c r="H973" s="16"/>
      <c r="J973" s="24"/>
      <c r="K973" s="43"/>
      <c r="L973" s="23"/>
      <c r="M973" s="25"/>
      <c r="N973" s="17"/>
      <c r="O973" s="17"/>
    </row>
    <row r="974" spans="1:15" x14ac:dyDescent="0.35">
      <c r="A974" s="22"/>
      <c r="C974" s="23"/>
      <c r="D974" s="17"/>
      <c r="E974" s="23"/>
      <c r="G974" s="43"/>
      <c r="H974" s="16"/>
      <c r="J974" s="24"/>
      <c r="K974" s="43"/>
      <c r="L974" s="23"/>
      <c r="M974" s="25"/>
      <c r="N974" s="17"/>
      <c r="O974" s="17"/>
    </row>
    <row r="975" spans="1:15" x14ac:dyDescent="0.35">
      <c r="A975" s="22"/>
      <c r="C975" s="23"/>
      <c r="D975" s="17"/>
      <c r="E975" s="23"/>
      <c r="G975" s="43"/>
      <c r="H975" s="16"/>
      <c r="J975" s="24"/>
      <c r="K975" s="43"/>
      <c r="L975" s="23"/>
      <c r="M975" s="25"/>
      <c r="N975" s="17"/>
      <c r="O975" s="17"/>
    </row>
    <row r="976" spans="1:15" x14ac:dyDescent="0.35">
      <c r="A976" s="22"/>
      <c r="C976" s="23"/>
      <c r="D976" s="17"/>
      <c r="E976" s="23"/>
      <c r="G976" s="43"/>
      <c r="H976" s="16"/>
      <c r="J976" s="24"/>
      <c r="K976" s="43"/>
      <c r="L976" s="23"/>
      <c r="M976" s="25"/>
      <c r="N976" s="17"/>
      <c r="O976" s="17"/>
    </row>
    <row r="977" spans="1:15" x14ac:dyDescent="0.35">
      <c r="A977" s="22"/>
      <c r="C977" s="23"/>
      <c r="D977" s="17"/>
      <c r="E977" s="23"/>
      <c r="G977" s="43"/>
      <c r="H977" s="16"/>
      <c r="J977" s="24"/>
      <c r="K977" s="43"/>
      <c r="L977" s="23"/>
      <c r="M977" s="25"/>
      <c r="N977" s="17"/>
      <c r="O977" s="17"/>
    </row>
    <row r="978" spans="1:15" x14ac:dyDescent="0.35">
      <c r="A978" s="22"/>
      <c r="C978" s="23"/>
      <c r="D978" s="17"/>
      <c r="E978" s="23"/>
      <c r="G978" s="43"/>
      <c r="H978" s="16"/>
      <c r="J978" s="24"/>
      <c r="K978" s="43"/>
      <c r="L978" s="23"/>
      <c r="M978" s="25"/>
      <c r="N978" s="17"/>
      <c r="O978" s="17"/>
    </row>
    <row r="979" spans="1:15" x14ac:dyDescent="0.35">
      <c r="A979" s="22"/>
      <c r="C979" s="23"/>
      <c r="D979" s="17"/>
      <c r="E979" s="23"/>
      <c r="G979" s="43"/>
      <c r="H979" s="16"/>
      <c r="J979" s="24"/>
      <c r="K979" s="43"/>
      <c r="L979" s="23"/>
      <c r="M979" s="25"/>
      <c r="N979" s="17"/>
      <c r="O979" s="17"/>
    </row>
    <row r="980" spans="1:15" x14ac:dyDescent="0.35">
      <c r="A980" s="22"/>
      <c r="C980" s="23"/>
      <c r="D980" s="17"/>
      <c r="E980" s="23"/>
      <c r="G980" s="43"/>
      <c r="H980" s="16"/>
      <c r="J980" s="24"/>
      <c r="K980" s="43"/>
      <c r="L980" s="23"/>
      <c r="M980" s="25"/>
      <c r="N980" s="17"/>
      <c r="O980" s="17"/>
    </row>
    <row r="981" spans="1:15" x14ac:dyDescent="0.35">
      <c r="A981" s="22"/>
      <c r="C981" s="23"/>
      <c r="D981" s="17"/>
      <c r="E981" s="23"/>
      <c r="G981" s="43"/>
      <c r="H981" s="16"/>
      <c r="J981" s="24"/>
      <c r="K981" s="43"/>
      <c r="L981" s="23"/>
      <c r="M981" s="25"/>
      <c r="N981" s="17"/>
      <c r="O981" s="17"/>
    </row>
    <row r="982" spans="1:15" x14ac:dyDescent="0.35">
      <c r="A982" s="22"/>
      <c r="C982" s="23"/>
      <c r="D982" s="17"/>
      <c r="E982" s="23"/>
      <c r="G982" s="43"/>
      <c r="H982" s="16"/>
      <c r="J982" s="24"/>
      <c r="K982" s="43"/>
      <c r="L982" s="23"/>
      <c r="M982" s="25"/>
      <c r="N982" s="17"/>
      <c r="O982" s="17"/>
    </row>
    <row r="983" spans="1:15" x14ac:dyDescent="0.35">
      <c r="A983" s="22"/>
      <c r="C983" s="23"/>
      <c r="D983" s="17"/>
      <c r="E983" s="23"/>
      <c r="G983" s="43"/>
      <c r="H983" s="16"/>
      <c r="J983" s="24"/>
      <c r="K983" s="43"/>
      <c r="L983" s="23"/>
      <c r="M983" s="25"/>
      <c r="N983" s="17"/>
      <c r="O983" s="17"/>
    </row>
    <row r="984" spans="1:15" x14ac:dyDescent="0.35">
      <c r="A984" s="22"/>
      <c r="C984" s="23"/>
      <c r="D984" s="17"/>
      <c r="E984" s="23"/>
      <c r="G984" s="43"/>
      <c r="H984" s="16"/>
      <c r="J984" s="24"/>
      <c r="K984" s="43"/>
      <c r="L984" s="23"/>
      <c r="M984" s="25"/>
      <c r="N984" s="17"/>
      <c r="O984" s="17"/>
    </row>
    <row r="985" spans="1:15" x14ac:dyDescent="0.35">
      <c r="A985" s="22"/>
      <c r="C985" s="23"/>
      <c r="D985" s="17"/>
      <c r="E985" s="23"/>
      <c r="G985" s="43"/>
      <c r="H985" s="16"/>
      <c r="J985" s="24"/>
      <c r="K985" s="43"/>
      <c r="L985" s="23"/>
      <c r="M985" s="25"/>
      <c r="N985" s="17"/>
      <c r="O985" s="17"/>
    </row>
    <row r="986" spans="1:15" x14ac:dyDescent="0.35">
      <c r="A986" s="22"/>
      <c r="C986" s="23"/>
      <c r="D986" s="17"/>
      <c r="E986" s="23"/>
      <c r="G986" s="43"/>
      <c r="H986" s="16"/>
      <c r="J986" s="24"/>
      <c r="K986" s="43"/>
      <c r="L986" s="23"/>
      <c r="M986" s="25"/>
      <c r="N986" s="17"/>
      <c r="O986" s="17"/>
    </row>
    <row r="987" spans="1:15" x14ac:dyDescent="0.35">
      <c r="A987" s="22"/>
      <c r="C987" s="23"/>
      <c r="D987" s="17"/>
      <c r="E987" s="23"/>
      <c r="G987" s="43"/>
      <c r="H987" s="16"/>
      <c r="J987" s="24"/>
      <c r="K987" s="43"/>
      <c r="L987" s="23"/>
      <c r="M987" s="25"/>
      <c r="N987" s="17"/>
      <c r="O987" s="17"/>
    </row>
    <row r="988" spans="1:15" x14ac:dyDescent="0.35">
      <c r="A988" s="22"/>
      <c r="C988" s="23"/>
      <c r="D988" s="17"/>
      <c r="E988" s="23"/>
      <c r="G988" s="43"/>
      <c r="H988" s="16"/>
      <c r="J988" s="24"/>
      <c r="K988" s="43"/>
      <c r="L988" s="23"/>
      <c r="M988" s="25"/>
      <c r="N988" s="17"/>
      <c r="O988" s="17"/>
    </row>
    <row r="989" spans="1:15" x14ac:dyDescent="0.35">
      <c r="A989" s="22"/>
      <c r="C989" s="23"/>
      <c r="D989" s="17"/>
      <c r="E989" s="23"/>
      <c r="G989" s="43"/>
      <c r="H989" s="16"/>
      <c r="J989" s="24"/>
      <c r="K989" s="43"/>
      <c r="L989" s="23"/>
      <c r="M989" s="25"/>
      <c r="N989" s="17"/>
      <c r="O989" s="17"/>
    </row>
    <row r="990" spans="1:15" x14ac:dyDescent="0.35">
      <c r="A990" s="22"/>
      <c r="C990" s="23"/>
      <c r="D990" s="17"/>
      <c r="E990" s="23"/>
      <c r="G990" s="43"/>
      <c r="H990" s="16"/>
      <c r="J990" s="24"/>
      <c r="K990" s="43"/>
      <c r="L990" s="23"/>
      <c r="M990" s="25"/>
      <c r="N990" s="17"/>
      <c r="O990" s="17"/>
    </row>
    <row r="991" spans="1:15" x14ac:dyDescent="0.35">
      <c r="A991" s="22"/>
      <c r="C991" s="23"/>
      <c r="D991" s="17"/>
      <c r="E991" s="23"/>
      <c r="G991" s="43"/>
      <c r="H991" s="16"/>
      <c r="J991" s="24"/>
      <c r="K991" s="43"/>
      <c r="L991" s="23"/>
      <c r="M991" s="25"/>
      <c r="N991" s="17"/>
      <c r="O991" s="17"/>
    </row>
    <row r="992" spans="1:15" x14ac:dyDescent="0.35">
      <c r="A992" s="22"/>
      <c r="C992" s="23"/>
      <c r="D992" s="17"/>
      <c r="E992" s="23"/>
      <c r="G992" s="43"/>
      <c r="H992" s="16"/>
      <c r="J992" s="24"/>
      <c r="K992" s="43"/>
      <c r="L992" s="23"/>
      <c r="M992" s="25"/>
      <c r="N992" s="17"/>
      <c r="O992" s="17"/>
    </row>
    <row r="993" spans="1:15" x14ac:dyDescent="0.35">
      <c r="A993" s="22"/>
      <c r="C993" s="23"/>
      <c r="D993" s="17"/>
      <c r="E993" s="23"/>
      <c r="G993" s="43"/>
      <c r="H993" s="16"/>
      <c r="J993" s="24"/>
      <c r="K993" s="43"/>
      <c r="L993" s="23"/>
      <c r="M993" s="25"/>
      <c r="N993" s="17"/>
      <c r="O993" s="17"/>
    </row>
    <row r="994" spans="1:15" x14ac:dyDescent="0.35">
      <c r="A994" s="22"/>
      <c r="C994" s="23"/>
      <c r="D994" s="17"/>
      <c r="E994" s="23"/>
      <c r="G994" s="43"/>
      <c r="H994" s="16"/>
      <c r="J994" s="24"/>
      <c r="K994" s="43"/>
      <c r="L994" s="23"/>
      <c r="M994" s="25"/>
      <c r="N994" s="17"/>
      <c r="O994" s="17"/>
    </row>
    <row r="995" spans="1:15" x14ac:dyDescent="0.35">
      <c r="A995" s="22"/>
      <c r="C995" s="23"/>
      <c r="D995" s="17"/>
      <c r="E995" s="23"/>
      <c r="G995" s="43"/>
      <c r="H995" s="16"/>
      <c r="J995" s="24"/>
      <c r="K995" s="43"/>
      <c r="L995" s="23"/>
      <c r="M995" s="25"/>
      <c r="N995" s="17"/>
      <c r="O995" s="17"/>
    </row>
    <row r="996" spans="1:15" x14ac:dyDescent="0.35">
      <c r="A996" s="22"/>
      <c r="C996" s="23"/>
      <c r="D996" s="17"/>
      <c r="E996" s="23"/>
      <c r="G996" s="43"/>
      <c r="H996" s="16"/>
      <c r="J996" s="24"/>
      <c r="K996" s="43"/>
      <c r="L996" s="23"/>
      <c r="M996" s="25"/>
      <c r="N996" s="17"/>
      <c r="O996" s="17"/>
    </row>
    <row r="997" spans="1:15" x14ac:dyDescent="0.35">
      <c r="A997" s="22"/>
      <c r="C997" s="23"/>
      <c r="D997" s="17"/>
      <c r="E997" s="23"/>
      <c r="G997" s="43"/>
      <c r="H997" s="16"/>
      <c r="J997" s="24"/>
      <c r="K997" s="43"/>
      <c r="L997" s="23"/>
      <c r="M997" s="25"/>
      <c r="N997" s="17"/>
      <c r="O997" s="17"/>
    </row>
    <row r="998" spans="1:15" x14ac:dyDescent="0.35">
      <c r="A998" s="22"/>
      <c r="C998" s="23"/>
      <c r="D998" s="17"/>
      <c r="E998" s="23"/>
      <c r="G998" s="43"/>
      <c r="H998" s="16"/>
      <c r="J998" s="24"/>
      <c r="K998" s="43"/>
      <c r="L998" s="23"/>
      <c r="M998" s="25"/>
      <c r="N998" s="17"/>
      <c r="O998" s="17"/>
    </row>
    <row r="999" spans="1:15" x14ac:dyDescent="0.35">
      <c r="A999" s="22"/>
      <c r="C999" s="23"/>
      <c r="D999" s="17"/>
      <c r="E999" s="23"/>
      <c r="G999" s="43"/>
      <c r="H999" s="16"/>
      <c r="J999" s="24"/>
      <c r="K999" s="43"/>
      <c r="L999" s="23"/>
      <c r="M999" s="25"/>
      <c r="N999" s="17"/>
      <c r="O999" s="17"/>
    </row>
    <row r="1000" spans="1:15" x14ac:dyDescent="0.35">
      <c r="A1000" s="22"/>
      <c r="C1000" s="23"/>
      <c r="D1000" s="17"/>
      <c r="E1000" s="23"/>
      <c r="G1000" s="43"/>
      <c r="H1000" s="16"/>
      <c r="J1000" s="24"/>
      <c r="K1000" s="43"/>
      <c r="L1000" s="23"/>
      <c r="M1000" s="25"/>
      <c r="N1000" s="17"/>
      <c r="O1000" s="17"/>
    </row>
    <row r="1001" spans="1:15" x14ac:dyDescent="0.35">
      <c r="A1001" s="22"/>
      <c r="C1001" s="23"/>
      <c r="D1001" s="17"/>
      <c r="E1001" s="23"/>
      <c r="G1001" s="43"/>
      <c r="H1001" s="16"/>
      <c r="J1001" s="24"/>
      <c r="K1001" s="43"/>
      <c r="L1001" s="23"/>
      <c r="M1001" s="25"/>
      <c r="N1001" s="17"/>
      <c r="O1001" s="17"/>
    </row>
    <row r="1002" spans="1:15" x14ac:dyDescent="0.35">
      <c r="A1002" s="22"/>
      <c r="C1002" s="23"/>
      <c r="D1002" s="17"/>
      <c r="E1002" s="23"/>
      <c r="G1002" s="43"/>
      <c r="H1002" s="16"/>
      <c r="J1002" s="24"/>
      <c r="K1002" s="43"/>
      <c r="L1002" s="23"/>
      <c r="M1002" s="25"/>
      <c r="N1002" s="17"/>
      <c r="O1002" s="17"/>
    </row>
    <row r="1003" spans="1:15" x14ac:dyDescent="0.35">
      <c r="A1003" s="22"/>
      <c r="C1003" s="23"/>
      <c r="D1003" s="17"/>
      <c r="E1003" s="23"/>
      <c r="G1003" s="43"/>
      <c r="H1003" s="16"/>
      <c r="J1003" s="24"/>
      <c r="K1003" s="43"/>
      <c r="L1003" s="23"/>
      <c r="M1003" s="25"/>
      <c r="N1003" s="17"/>
      <c r="O1003" s="17"/>
    </row>
    <row r="1004" spans="1:15" x14ac:dyDescent="0.35">
      <c r="A1004" s="22"/>
      <c r="C1004" s="23"/>
      <c r="D1004" s="17"/>
      <c r="E1004" s="23"/>
      <c r="G1004" s="43"/>
      <c r="H1004" s="16"/>
      <c r="J1004" s="24"/>
      <c r="K1004" s="43"/>
      <c r="L1004" s="23"/>
      <c r="M1004" s="25"/>
      <c r="N1004" s="17"/>
      <c r="O1004" s="17"/>
    </row>
    <row r="1005" spans="1:15" x14ac:dyDescent="0.35">
      <c r="A1005" s="22"/>
      <c r="C1005" s="23"/>
      <c r="D1005" s="17"/>
      <c r="E1005" s="23"/>
      <c r="G1005" s="43"/>
      <c r="H1005" s="16"/>
      <c r="J1005" s="24"/>
      <c r="K1005" s="43"/>
      <c r="L1005" s="23"/>
      <c r="M1005" s="25"/>
      <c r="N1005" s="17"/>
      <c r="O1005" s="17"/>
    </row>
    <row r="1006" spans="1:15" x14ac:dyDescent="0.35">
      <c r="A1006" s="22"/>
      <c r="C1006" s="23"/>
      <c r="D1006" s="17"/>
      <c r="E1006" s="23"/>
      <c r="G1006" s="43"/>
      <c r="H1006" s="16"/>
      <c r="J1006" s="24"/>
      <c r="K1006" s="43"/>
      <c r="L1006" s="23"/>
      <c r="M1006" s="25"/>
      <c r="N1006" s="17"/>
      <c r="O1006" s="17"/>
    </row>
    <row r="1007" spans="1:15" x14ac:dyDescent="0.35">
      <c r="A1007" s="22"/>
      <c r="C1007" s="23"/>
      <c r="D1007" s="17"/>
      <c r="E1007" s="23"/>
      <c r="G1007" s="43"/>
      <c r="H1007" s="16"/>
      <c r="J1007" s="24"/>
      <c r="K1007" s="43"/>
      <c r="L1007" s="23"/>
      <c r="M1007" s="25"/>
      <c r="N1007" s="17"/>
      <c r="O1007" s="17"/>
    </row>
    <row r="1008" spans="1:15" x14ac:dyDescent="0.35">
      <c r="A1008" s="22"/>
      <c r="C1008" s="23"/>
      <c r="D1008" s="17"/>
      <c r="E1008" s="23"/>
      <c r="G1008" s="43"/>
      <c r="H1008" s="16"/>
      <c r="J1008" s="24"/>
      <c r="K1008" s="43"/>
      <c r="L1008" s="23"/>
      <c r="M1008" s="25"/>
      <c r="N1008" s="17"/>
      <c r="O1008" s="17"/>
    </row>
    <row r="1009" spans="1:15" x14ac:dyDescent="0.35">
      <c r="A1009" s="22"/>
      <c r="C1009" s="23"/>
      <c r="D1009" s="17"/>
      <c r="E1009" s="23"/>
      <c r="G1009" s="43"/>
      <c r="H1009" s="16"/>
      <c r="J1009" s="24"/>
      <c r="K1009" s="43"/>
      <c r="L1009" s="23"/>
      <c r="M1009" s="25"/>
      <c r="N1009" s="17"/>
      <c r="O1009" s="17"/>
    </row>
    <row r="1010" spans="1:15" x14ac:dyDescent="0.35">
      <c r="A1010" s="22"/>
      <c r="C1010" s="23"/>
      <c r="D1010" s="17"/>
      <c r="E1010" s="23"/>
      <c r="G1010" s="43"/>
      <c r="H1010" s="16"/>
      <c r="J1010" s="24"/>
      <c r="K1010" s="43"/>
      <c r="L1010" s="23"/>
      <c r="M1010" s="25"/>
      <c r="N1010" s="17"/>
      <c r="O1010" s="17"/>
    </row>
    <row r="1011" spans="1:15" x14ac:dyDescent="0.35">
      <c r="A1011" s="22"/>
      <c r="C1011" s="23"/>
      <c r="D1011" s="17"/>
      <c r="E1011" s="23"/>
      <c r="G1011" s="43"/>
      <c r="H1011" s="16"/>
      <c r="J1011" s="24"/>
      <c r="K1011" s="43"/>
      <c r="L1011" s="23"/>
      <c r="M1011" s="25"/>
      <c r="N1011" s="17"/>
      <c r="O1011" s="17"/>
    </row>
    <row r="1012" spans="1:15" x14ac:dyDescent="0.35">
      <c r="A1012" s="22"/>
      <c r="C1012" s="23"/>
      <c r="D1012" s="17"/>
      <c r="E1012" s="23"/>
      <c r="G1012" s="43"/>
      <c r="H1012" s="16"/>
      <c r="J1012" s="24"/>
      <c r="K1012" s="43"/>
      <c r="L1012" s="23"/>
      <c r="M1012" s="25"/>
      <c r="N1012" s="17"/>
      <c r="O1012" s="17"/>
    </row>
    <row r="1013" spans="1:15" x14ac:dyDescent="0.35">
      <c r="A1013" s="22"/>
      <c r="C1013" s="23"/>
      <c r="D1013" s="17"/>
      <c r="E1013" s="23"/>
      <c r="G1013" s="43"/>
      <c r="H1013" s="16"/>
      <c r="J1013" s="24"/>
      <c r="K1013" s="43"/>
      <c r="L1013" s="23"/>
      <c r="M1013" s="25"/>
      <c r="N1013" s="17"/>
      <c r="O1013" s="17"/>
    </row>
    <row r="1014" spans="1:15" x14ac:dyDescent="0.35">
      <c r="A1014" s="22"/>
      <c r="C1014" s="23"/>
      <c r="D1014" s="17"/>
      <c r="E1014" s="23"/>
      <c r="G1014" s="43"/>
      <c r="H1014" s="16"/>
      <c r="J1014" s="24"/>
      <c r="K1014" s="43"/>
      <c r="L1014" s="23"/>
      <c r="M1014" s="25"/>
      <c r="N1014" s="17"/>
      <c r="O1014" s="17"/>
    </row>
    <row r="1015" spans="1:15" x14ac:dyDescent="0.35">
      <c r="A1015" s="22"/>
      <c r="C1015" s="23"/>
      <c r="D1015" s="17"/>
      <c r="E1015" s="23"/>
      <c r="G1015" s="43"/>
      <c r="H1015" s="16"/>
      <c r="J1015" s="24"/>
      <c r="K1015" s="43"/>
      <c r="L1015" s="23"/>
      <c r="M1015" s="25"/>
      <c r="N1015" s="17"/>
      <c r="O1015" s="17"/>
    </row>
    <row r="1016" spans="1:15" x14ac:dyDescent="0.35">
      <c r="A1016" s="22"/>
      <c r="C1016" s="23"/>
      <c r="D1016" s="17"/>
      <c r="E1016" s="23"/>
      <c r="G1016" s="43"/>
      <c r="H1016" s="16"/>
      <c r="J1016" s="24"/>
      <c r="K1016" s="43"/>
      <c r="L1016" s="23"/>
      <c r="M1016" s="25"/>
      <c r="N1016" s="17"/>
      <c r="O1016" s="17"/>
    </row>
    <row r="1017" spans="1:15" x14ac:dyDescent="0.35">
      <c r="A1017" s="22"/>
      <c r="C1017" s="23"/>
      <c r="D1017" s="17"/>
      <c r="E1017" s="23"/>
      <c r="G1017" s="43"/>
      <c r="H1017" s="16"/>
      <c r="J1017" s="24"/>
      <c r="K1017" s="43"/>
      <c r="L1017" s="23"/>
      <c r="M1017" s="25"/>
      <c r="N1017" s="17"/>
      <c r="O1017" s="17"/>
    </row>
    <row r="1018" spans="1:15" x14ac:dyDescent="0.35">
      <c r="A1018" s="22"/>
      <c r="C1018" s="23"/>
      <c r="D1018" s="17"/>
      <c r="E1018" s="23"/>
      <c r="G1018" s="43"/>
      <c r="H1018" s="16"/>
      <c r="J1018" s="24"/>
      <c r="K1018" s="43"/>
      <c r="L1018" s="23"/>
      <c r="M1018" s="25"/>
      <c r="N1018" s="17"/>
      <c r="O1018" s="17"/>
    </row>
    <row r="1019" spans="1:15" x14ac:dyDescent="0.35">
      <c r="A1019" s="22"/>
      <c r="C1019" s="23"/>
      <c r="D1019" s="17"/>
      <c r="E1019" s="23"/>
      <c r="G1019" s="43"/>
      <c r="H1019" s="16"/>
      <c r="J1019" s="24"/>
      <c r="K1019" s="43"/>
      <c r="L1019" s="23"/>
      <c r="M1019" s="25"/>
      <c r="N1019" s="17"/>
      <c r="O1019" s="17"/>
    </row>
    <row r="1020" spans="1:15" x14ac:dyDescent="0.35">
      <c r="A1020" s="22"/>
      <c r="C1020" s="23"/>
      <c r="D1020" s="17"/>
      <c r="E1020" s="23"/>
      <c r="G1020" s="43"/>
      <c r="H1020" s="16"/>
      <c r="J1020" s="24"/>
      <c r="K1020" s="43"/>
      <c r="L1020" s="23"/>
      <c r="M1020" s="25"/>
      <c r="N1020" s="17"/>
      <c r="O1020" s="17"/>
    </row>
    <row r="1021" spans="1:15" x14ac:dyDescent="0.35">
      <c r="A1021" s="22"/>
      <c r="C1021" s="23"/>
      <c r="D1021" s="17"/>
      <c r="E1021" s="23"/>
      <c r="G1021" s="43"/>
      <c r="H1021" s="16"/>
      <c r="J1021" s="24"/>
      <c r="K1021" s="43"/>
      <c r="L1021" s="23"/>
      <c r="M1021" s="25"/>
      <c r="N1021" s="17"/>
      <c r="O1021" s="17"/>
    </row>
    <row r="1022" spans="1:15" x14ac:dyDescent="0.35">
      <c r="A1022" s="22"/>
      <c r="C1022" s="23"/>
      <c r="D1022" s="17"/>
      <c r="E1022" s="23"/>
      <c r="G1022" s="43"/>
      <c r="H1022" s="16"/>
      <c r="J1022" s="24"/>
      <c r="K1022" s="43"/>
      <c r="L1022" s="23"/>
      <c r="M1022" s="25"/>
      <c r="N1022" s="17"/>
      <c r="O1022" s="17"/>
    </row>
    <row r="1023" spans="1:15" x14ac:dyDescent="0.35">
      <c r="A1023" s="22"/>
      <c r="C1023" s="23"/>
      <c r="D1023" s="17"/>
      <c r="E1023" s="23"/>
      <c r="G1023" s="43"/>
      <c r="H1023" s="16"/>
      <c r="J1023" s="24"/>
      <c r="K1023" s="43"/>
      <c r="L1023" s="23"/>
      <c r="M1023" s="25"/>
      <c r="N1023" s="17"/>
      <c r="O1023" s="17"/>
    </row>
    <row r="1024" spans="1:15" x14ac:dyDescent="0.35">
      <c r="A1024" s="22"/>
      <c r="C1024" s="23"/>
      <c r="D1024" s="17"/>
      <c r="E1024" s="23"/>
      <c r="G1024" s="43"/>
      <c r="H1024" s="16"/>
      <c r="J1024" s="24"/>
      <c r="K1024" s="43"/>
      <c r="L1024" s="23"/>
      <c r="M1024" s="25"/>
      <c r="N1024" s="17"/>
      <c r="O1024" s="17"/>
    </row>
    <row r="1025" spans="1:15" x14ac:dyDescent="0.35">
      <c r="A1025" s="22"/>
      <c r="C1025" s="23"/>
      <c r="D1025" s="17"/>
      <c r="E1025" s="23"/>
      <c r="G1025" s="43"/>
      <c r="H1025" s="16"/>
      <c r="J1025" s="24"/>
      <c r="K1025" s="43"/>
      <c r="L1025" s="23"/>
      <c r="M1025" s="25"/>
      <c r="N1025" s="17"/>
      <c r="O1025" s="17"/>
    </row>
    <row r="1026" spans="1:15" x14ac:dyDescent="0.35">
      <c r="A1026" s="22"/>
      <c r="C1026" s="23"/>
      <c r="D1026" s="17"/>
      <c r="E1026" s="23"/>
      <c r="G1026" s="43"/>
      <c r="H1026" s="16"/>
      <c r="J1026" s="24"/>
      <c r="K1026" s="43"/>
      <c r="L1026" s="23"/>
      <c r="M1026" s="25"/>
      <c r="N1026" s="17"/>
      <c r="O1026" s="17"/>
    </row>
    <row r="1027" spans="1:15" x14ac:dyDescent="0.35">
      <c r="A1027" s="22"/>
      <c r="C1027" s="23"/>
      <c r="D1027" s="17"/>
      <c r="E1027" s="23"/>
      <c r="G1027" s="43"/>
      <c r="H1027" s="16"/>
      <c r="J1027" s="24"/>
      <c r="K1027" s="43"/>
      <c r="L1027" s="23"/>
      <c r="M1027" s="25"/>
      <c r="N1027" s="17"/>
      <c r="O1027" s="17"/>
    </row>
    <row r="1028" spans="1:15" x14ac:dyDescent="0.35">
      <c r="A1028" s="22"/>
      <c r="C1028" s="23"/>
      <c r="D1028" s="17"/>
      <c r="E1028" s="23"/>
      <c r="G1028" s="43"/>
      <c r="H1028" s="16"/>
      <c r="J1028" s="24"/>
      <c r="K1028" s="43"/>
      <c r="L1028" s="23"/>
      <c r="M1028" s="25"/>
      <c r="N1028" s="17"/>
      <c r="O1028" s="17"/>
    </row>
    <row r="1029" spans="1:15" x14ac:dyDescent="0.35">
      <c r="A1029" s="22"/>
      <c r="C1029" s="23"/>
      <c r="D1029" s="17"/>
      <c r="E1029" s="23"/>
      <c r="G1029" s="43"/>
      <c r="H1029" s="16"/>
      <c r="J1029" s="24"/>
      <c r="K1029" s="43"/>
      <c r="L1029" s="23"/>
      <c r="M1029" s="25"/>
      <c r="N1029" s="17"/>
      <c r="O1029" s="17"/>
    </row>
    <row r="1030" spans="1:15" x14ac:dyDescent="0.35">
      <c r="A1030" s="22"/>
      <c r="C1030" s="23"/>
      <c r="D1030" s="17"/>
      <c r="E1030" s="23"/>
      <c r="G1030" s="43"/>
      <c r="H1030" s="16"/>
      <c r="J1030" s="24"/>
      <c r="K1030" s="43"/>
      <c r="L1030" s="23"/>
      <c r="M1030" s="25"/>
      <c r="N1030" s="17"/>
      <c r="O1030" s="17"/>
    </row>
    <row r="1031" spans="1:15" x14ac:dyDescent="0.35">
      <c r="A1031" s="22"/>
      <c r="C1031" s="23"/>
      <c r="D1031" s="17"/>
      <c r="E1031" s="23"/>
      <c r="G1031" s="43"/>
      <c r="H1031" s="16"/>
      <c r="J1031" s="24"/>
      <c r="K1031" s="43"/>
      <c r="L1031" s="23"/>
      <c r="M1031" s="25"/>
      <c r="N1031" s="17"/>
      <c r="O1031" s="17"/>
    </row>
    <row r="1032" spans="1:15" x14ac:dyDescent="0.35">
      <c r="A1032" s="22"/>
      <c r="C1032" s="23"/>
      <c r="D1032" s="17"/>
      <c r="E1032" s="23"/>
      <c r="G1032" s="43"/>
      <c r="H1032" s="16"/>
      <c r="J1032" s="24"/>
      <c r="K1032" s="43"/>
      <c r="L1032" s="23"/>
      <c r="M1032" s="25"/>
      <c r="N1032" s="17"/>
      <c r="O1032" s="17"/>
    </row>
    <row r="1033" spans="1:15" x14ac:dyDescent="0.35">
      <c r="A1033" s="22"/>
      <c r="C1033" s="23"/>
      <c r="D1033" s="17"/>
      <c r="E1033" s="23"/>
      <c r="G1033" s="43"/>
      <c r="H1033" s="16"/>
      <c r="J1033" s="24"/>
      <c r="K1033" s="43"/>
      <c r="L1033" s="23"/>
      <c r="M1033" s="25"/>
      <c r="N1033" s="17"/>
      <c r="O1033" s="17"/>
    </row>
    <row r="1034" spans="1:15" x14ac:dyDescent="0.35">
      <c r="A1034" s="22"/>
      <c r="C1034" s="23"/>
      <c r="D1034" s="17"/>
      <c r="E1034" s="23"/>
      <c r="G1034" s="43"/>
      <c r="H1034" s="16"/>
      <c r="J1034" s="24"/>
      <c r="K1034" s="43"/>
      <c r="L1034" s="23"/>
      <c r="M1034" s="25"/>
      <c r="N1034" s="17"/>
      <c r="O1034" s="17"/>
    </row>
    <row r="1035" spans="1:15" x14ac:dyDescent="0.35">
      <c r="A1035" s="22"/>
      <c r="C1035" s="23"/>
      <c r="D1035" s="17"/>
      <c r="E1035" s="23"/>
      <c r="G1035" s="43"/>
      <c r="H1035" s="16"/>
      <c r="J1035" s="24"/>
      <c r="K1035" s="43"/>
      <c r="L1035" s="23"/>
      <c r="M1035" s="25"/>
      <c r="N1035" s="17"/>
      <c r="O1035" s="17"/>
    </row>
    <row r="1036" spans="1:15" x14ac:dyDescent="0.35">
      <c r="A1036" s="22"/>
      <c r="C1036" s="23"/>
      <c r="D1036" s="17"/>
      <c r="E1036" s="23"/>
      <c r="G1036" s="43"/>
      <c r="H1036" s="16"/>
      <c r="J1036" s="24"/>
      <c r="K1036" s="43"/>
      <c r="L1036" s="23"/>
      <c r="M1036" s="25"/>
      <c r="N1036" s="17"/>
      <c r="O1036" s="17"/>
    </row>
    <row r="1037" spans="1:15" x14ac:dyDescent="0.35">
      <c r="A1037" s="22"/>
      <c r="C1037" s="23"/>
      <c r="D1037" s="17"/>
      <c r="E1037" s="23"/>
      <c r="G1037" s="43"/>
      <c r="H1037" s="16"/>
      <c r="J1037" s="24"/>
      <c r="K1037" s="43"/>
      <c r="L1037" s="23"/>
      <c r="M1037" s="25"/>
      <c r="N1037" s="17"/>
      <c r="O1037" s="17"/>
    </row>
    <row r="1038" spans="1:15" x14ac:dyDescent="0.35">
      <c r="A1038" s="22"/>
      <c r="C1038" s="23"/>
      <c r="D1038" s="17"/>
      <c r="E1038" s="23"/>
      <c r="G1038" s="43"/>
      <c r="H1038" s="16"/>
      <c r="J1038" s="24"/>
      <c r="K1038" s="43"/>
      <c r="L1038" s="23"/>
      <c r="M1038" s="25"/>
      <c r="N1038" s="17"/>
      <c r="O1038" s="17"/>
    </row>
    <row r="1039" spans="1:15" x14ac:dyDescent="0.35">
      <c r="A1039" s="22"/>
      <c r="C1039" s="23"/>
      <c r="D1039" s="17"/>
      <c r="E1039" s="23"/>
      <c r="G1039" s="43"/>
      <c r="H1039" s="16"/>
      <c r="J1039" s="24"/>
      <c r="K1039" s="43"/>
      <c r="L1039" s="23"/>
      <c r="M1039" s="25"/>
      <c r="N1039" s="17"/>
      <c r="O1039" s="17"/>
    </row>
    <row r="1040" spans="1:15" x14ac:dyDescent="0.35">
      <c r="A1040" s="22"/>
      <c r="C1040" s="23"/>
      <c r="D1040" s="17"/>
      <c r="E1040" s="23"/>
      <c r="G1040" s="43"/>
      <c r="H1040" s="16"/>
      <c r="J1040" s="24"/>
      <c r="K1040" s="43"/>
      <c r="L1040" s="23"/>
      <c r="M1040" s="25"/>
      <c r="N1040" s="17"/>
      <c r="O1040" s="17"/>
    </row>
    <row r="1041" spans="1:15" x14ac:dyDescent="0.35">
      <c r="A1041" s="22"/>
      <c r="C1041" s="23"/>
      <c r="D1041" s="17"/>
      <c r="E1041" s="23"/>
      <c r="G1041" s="43"/>
      <c r="H1041" s="16"/>
      <c r="J1041" s="24"/>
      <c r="K1041" s="43"/>
      <c r="L1041" s="23"/>
      <c r="M1041" s="25"/>
      <c r="N1041" s="17"/>
      <c r="O1041" s="17"/>
    </row>
    <row r="1042" spans="1:15" x14ac:dyDescent="0.35">
      <c r="A1042" s="22"/>
      <c r="C1042" s="23"/>
      <c r="D1042" s="17"/>
      <c r="E1042" s="23"/>
      <c r="G1042" s="43"/>
      <c r="H1042" s="16"/>
      <c r="J1042" s="24"/>
      <c r="K1042" s="43"/>
      <c r="L1042" s="23"/>
      <c r="M1042" s="25"/>
      <c r="N1042" s="17"/>
      <c r="O1042" s="17"/>
    </row>
    <row r="1043" spans="1:15" x14ac:dyDescent="0.35">
      <c r="A1043" s="22"/>
      <c r="C1043" s="23"/>
      <c r="D1043" s="17"/>
      <c r="E1043" s="23"/>
      <c r="G1043" s="43"/>
      <c r="H1043" s="16"/>
      <c r="J1043" s="24"/>
      <c r="K1043" s="43"/>
      <c r="L1043" s="23"/>
      <c r="M1043" s="25"/>
      <c r="N1043" s="17"/>
      <c r="O1043" s="17"/>
    </row>
    <row r="1044" spans="1:15" x14ac:dyDescent="0.35">
      <c r="A1044" s="22"/>
      <c r="C1044" s="23"/>
      <c r="D1044" s="17"/>
      <c r="E1044" s="23"/>
      <c r="G1044" s="43"/>
      <c r="H1044" s="16"/>
      <c r="J1044" s="24"/>
      <c r="K1044" s="43"/>
      <c r="L1044" s="23"/>
      <c r="M1044" s="25"/>
      <c r="N1044" s="17"/>
      <c r="O1044" s="17"/>
    </row>
    <row r="1045" spans="1:15" x14ac:dyDescent="0.35">
      <c r="A1045" s="22"/>
      <c r="C1045" s="23"/>
      <c r="D1045" s="17"/>
      <c r="E1045" s="23"/>
      <c r="G1045" s="43"/>
      <c r="H1045" s="16"/>
      <c r="J1045" s="24"/>
      <c r="K1045" s="43"/>
      <c r="L1045" s="23"/>
      <c r="M1045" s="25"/>
      <c r="N1045" s="17"/>
      <c r="O1045" s="17"/>
    </row>
    <row r="1046" spans="1:15" x14ac:dyDescent="0.35">
      <c r="A1046" s="22"/>
      <c r="C1046" s="23"/>
      <c r="D1046" s="17"/>
      <c r="E1046" s="23"/>
      <c r="G1046" s="43"/>
      <c r="H1046" s="16"/>
      <c r="J1046" s="24"/>
      <c r="K1046" s="43"/>
      <c r="L1046" s="23"/>
      <c r="M1046" s="25"/>
      <c r="N1046" s="17"/>
      <c r="O1046" s="17"/>
    </row>
    <row r="1047" spans="1:15" x14ac:dyDescent="0.35">
      <c r="A1047" s="22"/>
      <c r="C1047" s="23"/>
      <c r="D1047" s="17"/>
      <c r="E1047" s="23"/>
      <c r="G1047" s="43"/>
      <c r="H1047" s="16"/>
      <c r="J1047" s="24"/>
      <c r="K1047" s="43"/>
      <c r="L1047" s="23"/>
      <c r="M1047" s="25"/>
      <c r="N1047" s="17"/>
      <c r="O1047" s="17"/>
    </row>
    <row r="1048" spans="1:15" x14ac:dyDescent="0.35">
      <c r="A1048" s="22"/>
      <c r="C1048" s="23"/>
      <c r="D1048" s="17"/>
      <c r="E1048" s="23"/>
      <c r="G1048" s="43"/>
      <c r="H1048" s="16"/>
      <c r="J1048" s="24"/>
      <c r="K1048" s="43"/>
      <c r="L1048" s="23"/>
      <c r="M1048" s="25"/>
      <c r="N1048" s="17"/>
      <c r="O1048" s="17"/>
    </row>
    <row r="1049" spans="1:15" x14ac:dyDescent="0.35">
      <c r="A1049" s="22"/>
      <c r="C1049" s="23"/>
      <c r="D1049" s="17"/>
      <c r="E1049" s="23"/>
      <c r="G1049" s="43"/>
      <c r="H1049" s="16"/>
      <c r="J1049" s="24"/>
      <c r="K1049" s="43"/>
      <c r="L1049" s="23"/>
      <c r="M1049" s="25"/>
      <c r="N1049" s="17"/>
      <c r="O1049" s="17"/>
    </row>
    <row r="1050" spans="1:15" x14ac:dyDescent="0.35">
      <c r="A1050" s="22"/>
      <c r="C1050" s="23"/>
      <c r="D1050" s="17"/>
      <c r="E1050" s="23"/>
      <c r="G1050" s="43"/>
      <c r="H1050" s="16"/>
      <c r="J1050" s="24"/>
      <c r="K1050" s="43"/>
      <c r="L1050" s="23"/>
      <c r="M1050" s="25"/>
      <c r="N1050" s="17"/>
      <c r="O1050" s="17"/>
    </row>
    <row r="1051" spans="1:15" x14ac:dyDescent="0.35">
      <c r="A1051" s="22"/>
      <c r="C1051" s="23"/>
      <c r="D1051" s="17"/>
      <c r="E1051" s="23"/>
      <c r="G1051" s="43"/>
      <c r="H1051" s="16"/>
      <c r="J1051" s="24"/>
      <c r="K1051" s="43"/>
      <c r="L1051" s="23"/>
      <c r="M1051" s="25"/>
      <c r="N1051" s="17"/>
      <c r="O1051" s="17"/>
    </row>
    <row r="1052" spans="1:15" x14ac:dyDescent="0.35">
      <c r="A1052" s="22"/>
      <c r="C1052" s="23"/>
      <c r="D1052" s="17"/>
      <c r="E1052" s="23"/>
      <c r="G1052" s="43"/>
      <c r="H1052" s="16"/>
      <c r="J1052" s="24"/>
      <c r="K1052" s="43"/>
      <c r="L1052" s="23"/>
      <c r="M1052" s="25"/>
      <c r="N1052" s="17"/>
      <c r="O1052" s="17"/>
    </row>
    <row r="1053" spans="1:15" x14ac:dyDescent="0.35">
      <c r="A1053" s="22"/>
      <c r="C1053" s="23"/>
      <c r="D1053" s="17"/>
      <c r="E1053" s="23"/>
      <c r="G1053" s="43"/>
      <c r="H1053" s="16"/>
      <c r="J1053" s="24"/>
      <c r="K1053" s="43"/>
      <c r="L1053" s="23"/>
      <c r="M1053" s="25"/>
      <c r="N1053" s="17"/>
      <c r="O1053" s="17"/>
    </row>
    <row r="1054" spans="1:15" x14ac:dyDescent="0.35">
      <c r="A1054" s="22"/>
      <c r="C1054" s="23"/>
      <c r="D1054" s="17"/>
      <c r="E1054" s="23"/>
      <c r="G1054" s="43"/>
      <c r="H1054" s="16"/>
      <c r="J1054" s="24"/>
      <c r="K1054" s="43"/>
      <c r="L1054" s="23"/>
      <c r="M1054" s="25"/>
      <c r="N1054" s="17"/>
      <c r="O1054" s="17"/>
    </row>
    <row r="1055" spans="1:15" x14ac:dyDescent="0.35">
      <c r="A1055" s="22"/>
      <c r="C1055" s="23"/>
      <c r="D1055" s="17"/>
      <c r="E1055" s="23"/>
      <c r="G1055" s="43"/>
      <c r="H1055" s="16"/>
      <c r="J1055" s="24"/>
      <c r="K1055" s="43"/>
      <c r="L1055" s="23"/>
      <c r="M1055" s="25"/>
      <c r="N1055" s="17"/>
      <c r="O1055" s="17"/>
    </row>
    <row r="1056" spans="1:15" x14ac:dyDescent="0.35">
      <c r="A1056" s="22"/>
      <c r="C1056" s="23"/>
      <c r="D1056" s="17"/>
      <c r="E1056" s="23"/>
      <c r="G1056" s="43"/>
      <c r="H1056" s="16"/>
      <c r="J1056" s="24"/>
      <c r="K1056" s="43"/>
      <c r="L1056" s="23"/>
      <c r="M1056" s="25"/>
      <c r="N1056" s="17"/>
      <c r="O1056" s="17"/>
    </row>
    <row r="1057" spans="1:15" x14ac:dyDescent="0.35">
      <c r="A1057" s="22"/>
      <c r="C1057" s="23"/>
      <c r="D1057" s="17"/>
      <c r="E1057" s="23"/>
      <c r="G1057" s="43"/>
      <c r="H1057" s="16"/>
      <c r="J1057" s="24"/>
      <c r="K1057" s="43"/>
      <c r="L1057" s="23"/>
      <c r="M1057" s="25"/>
      <c r="N1057" s="17"/>
      <c r="O1057" s="17"/>
    </row>
    <row r="1058" spans="1:15" x14ac:dyDescent="0.35">
      <c r="A1058" s="22"/>
      <c r="C1058" s="23"/>
      <c r="D1058" s="17"/>
      <c r="E1058" s="23"/>
      <c r="G1058" s="43"/>
      <c r="H1058" s="16"/>
      <c r="J1058" s="24"/>
      <c r="K1058" s="43"/>
      <c r="L1058" s="23"/>
      <c r="M1058" s="25"/>
      <c r="N1058" s="17"/>
      <c r="O1058" s="17"/>
    </row>
    <row r="1059" spans="1:15" x14ac:dyDescent="0.35">
      <c r="A1059" s="22"/>
      <c r="C1059" s="23"/>
      <c r="D1059" s="17"/>
      <c r="E1059" s="23"/>
      <c r="G1059" s="43"/>
      <c r="H1059" s="16"/>
      <c r="J1059" s="24"/>
      <c r="K1059" s="43"/>
      <c r="L1059" s="23"/>
      <c r="M1059" s="25"/>
      <c r="N1059" s="17"/>
      <c r="O1059" s="17"/>
    </row>
    <row r="1060" spans="1:15" x14ac:dyDescent="0.35">
      <c r="A1060" s="22"/>
      <c r="C1060" s="23"/>
      <c r="D1060" s="17"/>
      <c r="E1060" s="23"/>
      <c r="G1060" s="43"/>
      <c r="H1060" s="16"/>
      <c r="J1060" s="24"/>
      <c r="K1060" s="43"/>
      <c r="L1060" s="23"/>
      <c r="M1060" s="25"/>
      <c r="N1060" s="17"/>
      <c r="O1060" s="17"/>
    </row>
    <row r="1061" spans="1:15" x14ac:dyDescent="0.35">
      <c r="A1061" s="22"/>
      <c r="C1061" s="23"/>
      <c r="D1061" s="17"/>
      <c r="E1061" s="23"/>
      <c r="G1061" s="43"/>
      <c r="H1061" s="16"/>
      <c r="J1061" s="24"/>
      <c r="K1061" s="43"/>
      <c r="L1061" s="23"/>
      <c r="M1061" s="25"/>
      <c r="N1061" s="17"/>
      <c r="O1061" s="17"/>
    </row>
    <row r="1062" spans="1:15" x14ac:dyDescent="0.35">
      <c r="A1062" s="22"/>
      <c r="C1062" s="23"/>
      <c r="D1062" s="17"/>
      <c r="E1062" s="23"/>
      <c r="G1062" s="43"/>
      <c r="H1062" s="16"/>
      <c r="J1062" s="24"/>
      <c r="K1062" s="43"/>
      <c r="L1062" s="23"/>
      <c r="M1062" s="25"/>
      <c r="N1062" s="17"/>
      <c r="O1062" s="17"/>
    </row>
    <row r="1063" spans="1:15" x14ac:dyDescent="0.35">
      <c r="A1063" s="22"/>
      <c r="C1063" s="23"/>
      <c r="D1063" s="17"/>
      <c r="E1063" s="23"/>
      <c r="G1063" s="43"/>
      <c r="H1063" s="16"/>
      <c r="J1063" s="24"/>
      <c r="K1063" s="43"/>
      <c r="L1063" s="23"/>
      <c r="M1063" s="25"/>
      <c r="N1063" s="17"/>
      <c r="O1063" s="17"/>
    </row>
    <row r="1064" spans="1:15" x14ac:dyDescent="0.35">
      <c r="A1064" s="22"/>
      <c r="C1064" s="23"/>
      <c r="D1064" s="17"/>
      <c r="E1064" s="23"/>
      <c r="G1064" s="43"/>
      <c r="H1064" s="16"/>
      <c r="J1064" s="24"/>
      <c r="K1064" s="43"/>
      <c r="L1064" s="23"/>
      <c r="M1064" s="25"/>
      <c r="N1064" s="17"/>
      <c r="O1064" s="17"/>
    </row>
    <row r="1065" spans="1:15" x14ac:dyDescent="0.35">
      <c r="A1065" s="22"/>
      <c r="C1065" s="23"/>
      <c r="D1065" s="17"/>
      <c r="E1065" s="23"/>
      <c r="G1065" s="43"/>
      <c r="H1065" s="16"/>
      <c r="J1065" s="24"/>
      <c r="K1065" s="43"/>
      <c r="L1065" s="23"/>
      <c r="M1065" s="25"/>
      <c r="N1065" s="17"/>
      <c r="O1065" s="17"/>
    </row>
    <row r="1066" spans="1:15" x14ac:dyDescent="0.35">
      <c r="A1066" s="22"/>
      <c r="C1066" s="23"/>
      <c r="D1066" s="17"/>
      <c r="E1066" s="23"/>
      <c r="G1066" s="43"/>
      <c r="H1066" s="16"/>
      <c r="J1066" s="24"/>
      <c r="K1066" s="43"/>
      <c r="L1066" s="23"/>
      <c r="M1066" s="25"/>
      <c r="N1066" s="17"/>
      <c r="O1066" s="17"/>
    </row>
    <row r="1067" spans="1:15" x14ac:dyDescent="0.35">
      <c r="A1067" s="22"/>
      <c r="C1067" s="23"/>
      <c r="D1067" s="17"/>
      <c r="E1067" s="23"/>
      <c r="G1067" s="43"/>
      <c r="H1067" s="16"/>
      <c r="J1067" s="24"/>
      <c r="K1067" s="43"/>
      <c r="L1067" s="23"/>
      <c r="M1067" s="25"/>
      <c r="N1067" s="17"/>
      <c r="O1067" s="17"/>
    </row>
    <row r="1068" spans="1:15" x14ac:dyDescent="0.35">
      <c r="A1068" s="22"/>
      <c r="C1068" s="23"/>
      <c r="D1068" s="17"/>
      <c r="E1068" s="23"/>
      <c r="G1068" s="43"/>
      <c r="H1068" s="16"/>
      <c r="J1068" s="24"/>
      <c r="K1068" s="43"/>
      <c r="L1068" s="23"/>
      <c r="M1068" s="25"/>
      <c r="N1068" s="17"/>
      <c r="O1068" s="17"/>
    </row>
    <row r="1069" spans="1:15" x14ac:dyDescent="0.35">
      <c r="A1069" s="22"/>
      <c r="C1069" s="23"/>
      <c r="D1069" s="17"/>
      <c r="E1069" s="23"/>
      <c r="G1069" s="43"/>
      <c r="H1069" s="16"/>
      <c r="J1069" s="24"/>
      <c r="K1069" s="43"/>
      <c r="L1069" s="23"/>
      <c r="M1069" s="25"/>
      <c r="N1069" s="17"/>
      <c r="O1069" s="17"/>
    </row>
    <row r="1070" spans="1:15" x14ac:dyDescent="0.35">
      <c r="A1070" s="22"/>
      <c r="C1070" s="23"/>
      <c r="D1070" s="17"/>
      <c r="E1070" s="23"/>
      <c r="G1070" s="43"/>
      <c r="H1070" s="16"/>
      <c r="J1070" s="24"/>
      <c r="K1070" s="43"/>
      <c r="L1070" s="23"/>
      <c r="M1070" s="25"/>
      <c r="N1070" s="17"/>
      <c r="O1070" s="17"/>
    </row>
    <row r="1071" spans="1:15" x14ac:dyDescent="0.35">
      <c r="A1071" s="22"/>
      <c r="C1071" s="23"/>
      <c r="D1071" s="17"/>
      <c r="E1071" s="23"/>
      <c r="G1071" s="43"/>
      <c r="H1071" s="16"/>
      <c r="J1071" s="24"/>
      <c r="K1071" s="43"/>
      <c r="L1071" s="23"/>
      <c r="M1071" s="25"/>
      <c r="N1071" s="17"/>
      <c r="O1071" s="17"/>
    </row>
    <row r="1072" spans="1:15" x14ac:dyDescent="0.35">
      <c r="A1072" s="22"/>
      <c r="C1072" s="23"/>
      <c r="D1072" s="17"/>
      <c r="E1072" s="23"/>
      <c r="G1072" s="43"/>
      <c r="H1072" s="16"/>
      <c r="J1072" s="24"/>
      <c r="K1072" s="43"/>
      <c r="L1072" s="23"/>
      <c r="M1072" s="25"/>
      <c r="N1072" s="17"/>
      <c r="O1072" s="17"/>
    </row>
    <row r="1073" spans="1:15" x14ac:dyDescent="0.35">
      <c r="A1073" s="22"/>
      <c r="C1073" s="23"/>
      <c r="D1073" s="17"/>
      <c r="E1073" s="23"/>
      <c r="G1073" s="43"/>
      <c r="H1073" s="16"/>
      <c r="J1073" s="24"/>
      <c r="K1073" s="43"/>
      <c r="L1073" s="23"/>
      <c r="M1073" s="25"/>
      <c r="N1073" s="17"/>
      <c r="O1073" s="17"/>
    </row>
    <row r="1074" spans="1:15" x14ac:dyDescent="0.35">
      <c r="A1074" s="22"/>
      <c r="C1074" s="23"/>
      <c r="D1074" s="17"/>
      <c r="E1074" s="23"/>
      <c r="G1074" s="43"/>
      <c r="H1074" s="16"/>
      <c r="J1074" s="24"/>
      <c r="K1074" s="43"/>
      <c r="L1074" s="23"/>
      <c r="M1074" s="25"/>
      <c r="N1074" s="17"/>
      <c r="O1074" s="17"/>
    </row>
    <row r="1075" spans="1:15" x14ac:dyDescent="0.35">
      <c r="A1075" s="22"/>
      <c r="C1075" s="23"/>
      <c r="D1075" s="17"/>
      <c r="E1075" s="23"/>
      <c r="G1075" s="43"/>
      <c r="H1075" s="16"/>
      <c r="J1075" s="24"/>
      <c r="K1075" s="43"/>
      <c r="L1075" s="23"/>
      <c r="M1075" s="25"/>
      <c r="N1075" s="17"/>
      <c r="O1075" s="17"/>
    </row>
    <row r="1076" spans="1:15" x14ac:dyDescent="0.35">
      <c r="A1076" s="22"/>
      <c r="C1076" s="23"/>
      <c r="D1076" s="17"/>
      <c r="E1076" s="23"/>
      <c r="G1076" s="43"/>
      <c r="H1076" s="16"/>
      <c r="J1076" s="24"/>
      <c r="K1076" s="43"/>
      <c r="L1076" s="23"/>
      <c r="M1076" s="25"/>
      <c r="N1076" s="17"/>
      <c r="O1076" s="17"/>
    </row>
    <row r="1077" spans="1:15" x14ac:dyDescent="0.35">
      <c r="A1077" s="22"/>
      <c r="C1077" s="23"/>
      <c r="D1077" s="17"/>
      <c r="E1077" s="23"/>
      <c r="G1077" s="43"/>
      <c r="H1077" s="16"/>
      <c r="J1077" s="24"/>
      <c r="K1077" s="43"/>
      <c r="L1077" s="23"/>
      <c r="M1077" s="25"/>
      <c r="N1077" s="17"/>
      <c r="O1077" s="17"/>
    </row>
    <row r="1078" spans="1:15" x14ac:dyDescent="0.35">
      <c r="A1078" s="22"/>
      <c r="C1078" s="23"/>
      <c r="D1078" s="17"/>
      <c r="E1078" s="23"/>
      <c r="G1078" s="43"/>
      <c r="H1078" s="16"/>
      <c r="J1078" s="24"/>
      <c r="K1078" s="43"/>
      <c r="L1078" s="23"/>
      <c r="M1078" s="25"/>
      <c r="N1078" s="17"/>
      <c r="O1078" s="17"/>
    </row>
    <row r="1079" spans="1:15" x14ac:dyDescent="0.35">
      <c r="A1079" s="22"/>
      <c r="C1079" s="23"/>
      <c r="D1079" s="17"/>
      <c r="E1079" s="23"/>
      <c r="G1079" s="43"/>
      <c r="H1079" s="16"/>
      <c r="J1079" s="24"/>
      <c r="K1079" s="43"/>
      <c r="L1079" s="23"/>
      <c r="M1079" s="25"/>
      <c r="N1079" s="17"/>
      <c r="O1079" s="17"/>
    </row>
    <row r="1080" spans="1:15" x14ac:dyDescent="0.35">
      <c r="A1080" s="22"/>
      <c r="C1080" s="23"/>
      <c r="D1080" s="17"/>
      <c r="E1080" s="23"/>
      <c r="G1080" s="43"/>
      <c r="H1080" s="16"/>
      <c r="J1080" s="24"/>
      <c r="K1080" s="43"/>
      <c r="L1080" s="23"/>
      <c r="M1080" s="25"/>
      <c r="N1080" s="17"/>
      <c r="O1080" s="17"/>
    </row>
    <row r="1081" spans="1:15" x14ac:dyDescent="0.35">
      <c r="A1081" s="22"/>
      <c r="C1081" s="23"/>
      <c r="D1081" s="17"/>
      <c r="E1081" s="23"/>
      <c r="G1081" s="43"/>
      <c r="H1081" s="16"/>
      <c r="J1081" s="24"/>
      <c r="K1081" s="43"/>
      <c r="L1081" s="23"/>
      <c r="M1081" s="25"/>
      <c r="N1081" s="17"/>
      <c r="O1081" s="17"/>
    </row>
    <row r="1082" spans="1:15" x14ac:dyDescent="0.35">
      <c r="A1082" s="22"/>
      <c r="C1082" s="23"/>
      <c r="D1082" s="17"/>
      <c r="E1082" s="23"/>
      <c r="G1082" s="43"/>
      <c r="H1082" s="16"/>
      <c r="J1082" s="24"/>
      <c r="K1082" s="43"/>
      <c r="L1082" s="23"/>
      <c r="M1082" s="25"/>
      <c r="N1082" s="17"/>
      <c r="O1082" s="17"/>
    </row>
    <row r="1083" spans="1:15" x14ac:dyDescent="0.35">
      <c r="A1083" s="22"/>
      <c r="C1083" s="23"/>
      <c r="D1083" s="17"/>
      <c r="E1083" s="23"/>
      <c r="G1083" s="43"/>
      <c r="H1083" s="16"/>
      <c r="J1083" s="24"/>
      <c r="K1083" s="43"/>
      <c r="L1083" s="23"/>
      <c r="M1083" s="25"/>
      <c r="N1083" s="17"/>
      <c r="O1083" s="17"/>
    </row>
    <row r="1084" spans="1:15" x14ac:dyDescent="0.35">
      <c r="A1084" s="22"/>
      <c r="C1084" s="23"/>
      <c r="D1084" s="17"/>
      <c r="E1084" s="23"/>
      <c r="G1084" s="43"/>
      <c r="H1084" s="16"/>
      <c r="J1084" s="24"/>
      <c r="K1084" s="43"/>
      <c r="L1084" s="23"/>
      <c r="M1084" s="25"/>
      <c r="N1084" s="17"/>
      <c r="O1084" s="17"/>
    </row>
    <row r="1085" spans="1:15" x14ac:dyDescent="0.35">
      <c r="A1085" s="22"/>
      <c r="C1085" s="23"/>
      <c r="D1085" s="17"/>
      <c r="E1085" s="23"/>
      <c r="G1085" s="43"/>
      <c r="H1085" s="16"/>
      <c r="J1085" s="24"/>
      <c r="K1085" s="43"/>
      <c r="L1085" s="23"/>
      <c r="M1085" s="25"/>
      <c r="N1085" s="17"/>
      <c r="O1085" s="17"/>
    </row>
    <row r="1086" spans="1:15" x14ac:dyDescent="0.35">
      <c r="A1086" s="22"/>
      <c r="C1086" s="23"/>
      <c r="D1086" s="17"/>
      <c r="E1086" s="23"/>
      <c r="G1086" s="43"/>
      <c r="H1086" s="16"/>
      <c r="J1086" s="24"/>
      <c r="K1086" s="43"/>
      <c r="L1086" s="23"/>
      <c r="M1086" s="25"/>
      <c r="N1086" s="17"/>
      <c r="O1086" s="17"/>
    </row>
    <row r="1087" spans="1:15" x14ac:dyDescent="0.35">
      <c r="A1087" s="22"/>
      <c r="C1087" s="23"/>
      <c r="D1087" s="17"/>
      <c r="E1087" s="23"/>
      <c r="G1087" s="43"/>
      <c r="H1087" s="16"/>
      <c r="J1087" s="24"/>
      <c r="K1087" s="43"/>
      <c r="L1087" s="23"/>
      <c r="M1087" s="25"/>
      <c r="N1087" s="17"/>
      <c r="O1087" s="17"/>
    </row>
    <row r="1088" spans="1:15" x14ac:dyDescent="0.35">
      <c r="A1088" s="22"/>
      <c r="C1088" s="23"/>
      <c r="D1088" s="17"/>
      <c r="E1088" s="23"/>
      <c r="G1088" s="43"/>
      <c r="H1088" s="16"/>
      <c r="J1088" s="24"/>
      <c r="K1088" s="43"/>
      <c r="L1088" s="23"/>
      <c r="M1088" s="25"/>
      <c r="N1088" s="17"/>
      <c r="O1088" s="17"/>
    </row>
    <row r="1089" spans="1:15" x14ac:dyDescent="0.35">
      <c r="A1089" s="22"/>
      <c r="C1089" s="23"/>
      <c r="D1089" s="17"/>
      <c r="E1089" s="23"/>
      <c r="G1089" s="43"/>
      <c r="H1089" s="16"/>
      <c r="J1089" s="24"/>
      <c r="K1089" s="43"/>
      <c r="L1089" s="23"/>
      <c r="M1089" s="25"/>
      <c r="N1089" s="17"/>
      <c r="O1089" s="17"/>
    </row>
    <row r="1090" spans="1:15" x14ac:dyDescent="0.35">
      <c r="A1090" s="22"/>
      <c r="C1090" s="23"/>
      <c r="D1090" s="17"/>
      <c r="E1090" s="23"/>
      <c r="G1090" s="43"/>
      <c r="H1090" s="16"/>
      <c r="J1090" s="24"/>
      <c r="K1090" s="43"/>
      <c r="L1090" s="23"/>
      <c r="M1090" s="25"/>
      <c r="N1090" s="17"/>
      <c r="O1090" s="17"/>
    </row>
    <row r="1091" spans="1:15" x14ac:dyDescent="0.35">
      <c r="A1091" s="22"/>
      <c r="C1091" s="23"/>
      <c r="D1091" s="17"/>
      <c r="E1091" s="23"/>
      <c r="G1091" s="43"/>
      <c r="H1091" s="16"/>
      <c r="J1091" s="24"/>
      <c r="K1091" s="43"/>
      <c r="L1091" s="23"/>
      <c r="M1091" s="25"/>
      <c r="N1091" s="17"/>
      <c r="O1091" s="17"/>
    </row>
    <row r="1092" spans="1:15" x14ac:dyDescent="0.35">
      <c r="A1092" s="22"/>
      <c r="C1092" s="23"/>
      <c r="D1092" s="17"/>
      <c r="E1092" s="23"/>
      <c r="G1092" s="43"/>
      <c r="H1092" s="16"/>
      <c r="J1092" s="24"/>
      <c r="K1092" s="43"/>
      <c r="L1092" s="23"/>
      <c r="M1092" s="25"/>
      <c r="N1092" s="17"/>
      <c r="O1092" s="17"/>
    </row>
    <row r="1093" spans="1:15" x14ac:dyDescent="0.35">
      <c r="A1093" s="22"/>
      <c r="C1093" s="23"/>
      <c r="D1093" s="17"/>
      <c r="E1093" s="23"/>
      <c r="G1093" s="43"/>
      <c r="H1093" s="16"/>
      <c r="J1093" s="24"/>
      <c r="K1093" s="43"/>
      <c r="L1093" s="23"/>
      <c r="M1093" s="25"/>
      <c r="N1093" s="17"/>
      <c r="O1093" s="17"/>
    </row>
    <row r="1094" spans="1:15" x14ac:dyDescent="0.35">
      <c r="A1094" s="22"/>
      <c r="C1094" s="23"/>
      <c r="D1094" s="17"/>
      <c r="E1094" s="23"/>
      <c r="G1094" s="43"/>
      <c r="H1094" s="16"/>
      <c r="J1094" s="24"/>
      <c r="K1094" s="43"/>
      <c r="L1094" s="23"/>
      <c r="M1094" s="25"/>
      <c r="N1094" s="17"/>
      <c r="O1094" s="17"/>
    </row>
    <row r="1095" spans="1:15" x14ac:dyDescent="0.35">
      <c r="A1095" s="22"/>
      <c r="C1095" s="23"/>
      <c r="D1095" s="17"/>
      <c r="E1095" s="23"/>
      <c r="G1095" s="43"/>
      <c r="H1095" s="16"/>
      <c r="J1095" s="24"/>
      <c r="K1095" s="43"/>
      <c r="L1095" s="23"/>
      <c r="M1095" s="25"/>
      <c r="N1095" s="17"/>
      <c r="O1095" s="17"/>
    </row>
    <row r="1096" spans="1:15" x14ac:dyDescent="0.35">
      <c r="A1096" s="22"/>
      <c r="C1096" s="23"/>
      <c r="D1096" s="17"/>
      <c r="E1096" s="23"/>
      <c r="G1096" s="43"/>
      <c r="H1096" s="16"/>
      <c r="J1096" s="24"/>
      <c r="K1096" s="43"/>
      <c r="L1096" s="23"/>
      <c r="M1096" s="25"/>
      <c r="N1096" s="17"/>
      <c r="O1096" s="17"/>
    </row>
    <row r="1097" spans="1:15" x14ac:dyDescent="0.35">
      <c r="A1097" s="22"/>
      <c r="C1097" s="23"/>
      <c r="D1097" s="17"/>
      <c r="E1097" s="23"/>
      <c r="G1097" s="43"/>
      <c r="H1097" s="16"/>
      <c r="J1097" s="24"/>
      <c r="K1097" s="43"/>
      <c r="L1097" s="23"/>
      <c r="M1097" s="25"/>
      <c r="N1097" s="17"/>
      <c r="O1097" s="17"/>
    </row>
    <row r="1098" spans="1:15" x14ac:dyDescent="0.35">
      <c r="A1098" s="22"/>
      <c r="C1098" s="23"/>
      <c r="D1098" s="17"/>
      <c r="E1098" s="23"/>
      <c r="G1098" s="43"/>
      <c r="H1098" s="16"/>
      <c r="J1098" s="24"/>
      <c r="K1098" s="43"/>
      <c r="L1098" s="23"/>
      <c r="M1098" s="25"/>
      <c r="N1098" s="17"/>
      <c r="O1098" s="17"/>
    </row>
    <row r="1099" spans="1:15" x14ac:dyDescent="0.35">
      <c r="A1099" s="22"/>
      <c r="C1099" s="23"/>
      <c r="D1099" s="17"/>
      <c r="E1099" s="23"/>
      <c r="G1099" s="43"/>
      <c r="H1099" s="16"/>
      <c r="J1099" s="24"/>
      <c r="K1099" s="43"/>
      <c r="L1099" s="23"/>
      <c r="M1099" s="25"/>
      <c r="N1099" s="17"/>
      <c r="O1099" s="17"/>
    </row>
    <row r="1100" spans="1:15" x14ac:dyDescent="0.35">
      <c r="A1100" s="22"/>
      <c r="C1100" s="23"/>
      <c r="D1100" s="17"/>
      <c r="E1100" s="23"/>
      <c r="G1100" s="43"/>
      <c r="H1100" s="16"/>
      <c r="J1100" s="24"/>
      <c r="K1100" s="43"/>
      <c r="L1100" s="23"/>
      <c r="M1100" s="25"/>
      <c r="N1100" s="17"/>
      <c r="O1100" s="17"/>
    </row>
    <row r="1101" spans="1:15" x14ac:dyDescent="0.35">
      <c r="A1101" s="22"/>
      <c r="C1101" s="23"/>
      <c r="D1101" s="17"/>
      <c r="E1101" s="23"/>
      <c r="G1101" s="43"/>
      <c r="H1101" s="16"/>
      <c r="J1101" s="24"/>
      <c r="K1101" s="43"/>
      <c r="L1101" s="23"/>
      <c r="M1101" s="25"/>
      <c r="N1101" s="17"/>
      <c r="O1101" s="17"/>
    </row>
    <row r="1102" spans="1:15" x14ac:dyDescent="0.35">
      <c r="A1102" s="22"/>
      <c r="C1102" s="23"/>
      <c r="D1102" s="17"/>
      <c r="E1102" s="23"/>
      <c r="G1102" s="43"/>
      <c r="H1102" s="16"/>
      <c r="J1102" s="24"/>
      <c r="K1102" s="43"/>
      <c r="L1102" s="23"/>
      <c r="M1102" s="25"/>
      <c r="N1102" s="17"/>
      <c r="O1102" s="17"/>
    </row>
    <row r="1103" spans="1:15" x14ac:dyDescent="0.35">
      <c r="A1103" s="22"/>
      <c r="C1103" s="23"/>
      <c r="D1103" s="17"/>
      <c r="E1103" s="23"/>
      <c r="G1103" s="43"/>
      <c r="H1103" s="16"/>
      <c r="J1103" s="24"/>
      <c r="K1103" s="43"/>
      <c r="L1103" s="23"/>
      <c r="M1103" s="25"/>
      <c r="N1103" s="17"/>
      <c r="O1103" s="17"/>
    </row>
    <row r="1104" spans="1:15" x14ac:dyDescent="0.35">
      <c r="A1104" s="22"/>
      <c r="C1104" s="23"/>
      <c r="D1104" s="17"/>
      <c r="E1104" s="23"/>
      <c r="G1104" s="43"/>
      <c r="H1104" s="16"/>
      <c r="J1104" s="24"/>
      <c r="K1104" s="43"/>
      <c r="L1104" s="23"/>
      <c r="M1104" s="25"/>
      <c r="N1104" s="17"/>
      <c r="O1104" s="17"/>
    </row>
    <row r="1105" spans="1:15" x14ac:dyDescent="0.35">
      <c r="A1105" s="22"/>
      <c r="C1105" s="23"/>
      <c r="D1105" s="17"/>
      <c r="E1105" s="23"/>
      <c r="G1105" s="43"/>
      <c r="H1105" s="16"/>
      <c r="J1105" s="24"/>
      <c r="K1105" s="43"/>
      <c r="L1105" s="23"/>
      <c r="M1105" s="25"/>
      <c r="N1105" s="17"/>
      <c r="O1105" s="17"/>
    </row>
    <row r="1106" spans="1:15" x14ac:dyDescent="0.35">
      <c r="A1106" s="22"/>
      <c r="C1106" s="23"/>
      <c r="D1106" s="17"/>
      <c r="E1106" s="23"/>
      <c r="G1106" s="43"/>
      <c r="H1106" s="16"/>
      <c r="J1106" s="24"/>
      <c r="K1106" s="43"/>
      <c r="L1106" s="23"/>
      <c r="M1106" s="25"/>
      <c r="N1106" s="17"/>
      <c r="O1106" s="17"/>
    </row>
    <row r="1107" spans="1:15" x14ac:dyDescent="0.35">
      <c r="A1107" s="22"/>
      <c r="C1107" s="23"/>
      <c r="D1107" s="17"/>
      <c r="E1107" s="23"/>
      <c r="G1107" s="43"/>
      <c r="H1107" s="16"/>
      <c r="J1107" s="24"/>
      <c r="K1107" s="43"/>
      <c r="L1107" s="23"/>
      <c r="M1107" s="25"/>
      <c r="N1107" s="17"/>
      <c r="O1107" s="17"/>
    </row>
    <row r="1108" spans="1:15" x14ac:dyDescent="0.35">
      <c r="A1108" s="22"/>
      <c r="C1108" s="23"/>
      <c r="D1108" s="17"/>
      <c r="E1108" s="23"/>
      <c r="G1108" s="43"/>
      <c r="H1108" s="16"/>
      <c r="J1108" s="24"/>
      <c r="K1108" s="43"/>
      <c r="L1108" s="23"/>
      <c r="M1108" s="25"/>
      <c r="N1108" s="17"/>
      <c r="O1108" s="17"/>
    </row>
    <row r="1109" spans="1:15" x14ac:dyDescent="0.35">
      <c r="A1109" s="22"/>
      <c r="C1109" s="23"/>
      <c r="D1109" s="17"/>
      <c r="E1109" s="23"/>
      <c r="G1109" s="43"/>
      <c r="H1109" s="16"/>
      <c r="J1109" s="24"/>
      <c r="K1109" s="43"/>
      <c r="L1109" s="23"/>
      <c r="M1109" s="25"/>
      <c r="N1109" s="17"/>
      <c r="O1109" s="17"/>
    </row>
    <row r="1110" spans="1:15" x14ac:dyDescent="0.35">
      <c r="A1110" s="22"/>
      <c r="C1110" s="23"/>
      <c r="D1110" s="17"/>
      <c r="E1110" s="23"/>
      <c r="G1110" s="43"/>
      <c r="H1110" s="16"/>
      <c r="J1110" s="24"/>
      <c r="K1110" s="43"/>
      <c r="L1110" s="23"/>
      <c r="M1110" s="25"/>
      <c r="N1110" s="17"/>
      <c r="O1110" s="17"/>
    </row>
    <row r="1111" spans="1:15" x14ac:dyDescent="0.35">
      <c r="A1111" s="22"/>
      <c r="C1111" s="23"/>
      <c r="D1111" s="17"/>
      <c r="E1111" s="23"/>
      <c r="G1111" s="43"/>
      <c r="H1111" s="16"/>
      <c r="J1111" s="24"/>
      <c r="K1111" s="43"/>
      <c r="L1111" s="23"/>
      <c r="M1111" s="25"/>
      <c r="N1111" s="17"/>
      <c r="O1111" s="17"/>
    </row>
    <row r="1112" spans="1:15" x14ac:dyDescent="0.35">
      <c r="A1112" s="22"/>
      <c r="C1112" s="23"/>
      <c r="D1112" s="17"/>
      <c r="E1112" s="23"/>
      <c r="G1112" s="43"/>
      <c r="H1112" s="16"/>
      <c r="J1112" s="24"/>
      <c r="K1112" s="43"/>
      <c r="L1112" s="23"/>
      <c r="M1112" s="25"/>
      <c r="N1112" s="17"/>
      <c r="O1112" s="17"/>
    </row>
    <row r="1113" spans="1:15" x14ac:dyDescent="0.35">
      <c r="A1113" s="22"/>
      <c r="C1113" s="23"/>
      <c r="D1113" s="17"/>
      <c r="E1113" s="23"/>
      <c r="G1113" s="43"/>
      <c r="H1113" s="16"/>
      <c r="J1113" s="24"/>
      <c r="K1113" s="43"/>
      <c r="L1113" s="23"/>
      <c r="M1113" s="25"/>
      <c r="N1113" s="17"/>
      <c r="O1113" s="17"/>
    </row>
    <row r="1114" spans="1:15" x14ac:dyDescent="0.35">
      <c r="A1114" s="22"/>
      <c r="C1114" s="23"/>
      <c r="D1114" s="17"/>
      <c r="E1114" s="23"/>
      <c r="G1114" s="43"/>
      <c r="H1114" s="16"/>
      <c r="J1114" s="24"/>
      <c r="K1114" s="43"/>
      <c r="L1114" s="23"/>
      <c r="M1114" s="25"/>
      <c r="N1114" s="17"/>
      <c r="O1114" s="17"/>
    </row>
    <row r="1115" spans="1:15" x14ac:dyDescent="0.35">
      <c r="A1115" s="22"/>
      <c r="C1115" s="23"/>
      <c r="D1115" s="17"/>
      <c r="E1115" s="23"/>
      <c r="G1115" s="43"/>
      <c r="H1115" s="16"/>
      <c r="J1115" s="24"/>
      <c r="K1115" s="43"/>
      <c r="L1115" s="23"/>
      <c r="M1115" s="25"/>
      <c r="N1115" s="17"/>
      <c r="O1115" s="17"/>
    </row>
    <row r="1116" spans="1:15" x14ac:dyDescent="0.35">
      <c r="A1116" s="22"/>
      <c r="C1116" s="23"/>
      <c r="D1116" s="17"/>
      <c r="E1116" s="23"/>
      <c r="G1116" s="43"/>
      <c r="H1116" s="16"/>
      <c r="J1116" s="24"/>
      <c r="K1116" s="43"/>
      <c r="L1116" s="23"/>
      <c r="M1116" s="25"/>
      <c r="N1116" s="17"/>
      <c r="O1116" s="17"/>
    </row>
    <row r="1117" spans="1:15" x14ac:dyDescent="0.35">
      <c r="A1117" s="22"/>
      <c r="C1117" s="23"/>
      <c r="D1117" s="17"/>
      <c r="E1117" s="23"/>
      <c r="G1117" s="43"/>
      <c r="H1117" s="16"/>
      <c r="J1117" s="24"/>
      <c r="K1117" s="43"/>
      <c r="L1117" s="23"/>
      <c r="M1117" s="25"/>
      <c r="N1117" s="17"/>
      <c r="O1117" s="17"/>
    </row>
    <row r="1118" spans="1:15" x14ac:dyDescent="0.35">
      <c r="A1118" s="22"/>
      <c r="C1118" s="23"/>
      <c r="D1118" s="17"/>
      <c r="E1118" s="23"/>
      <c r="G1118" s="43"/>
      <c r="H1118" s="16"/>
      <c r="J1118" s="24"/>
      <c r="K1118" s="43"/>
      <c r="L1118" s="23"/>
      <c r="M1118" s="25"/>
      <c r="N1118" s="17"/>
      <c r="O1118" s="17"/>
    </row>
    <row r="1119" spans="1:15" x14ac:dyDescent="0.35">
      <c r="A1119" s="22"/>
      <c r="C1119" s="23"/>
      <c r="D1119" s="17"/>
      <c r="E1119" s="23"/>
      <c r="G1119" s="43"/>
      <c r="H1119" s="16"/>
      <c r="J1119" s="24"/>
      <c r="K1119" s="43"/>
      <c r="L1119" s="23"/>
      <c r="M1119" s="25"/>
      <c r="N1119" s="17"/>
      <c r="O1119" s="17"/>
    </row>
    <row r="1120" spans="1:15" x14ac:dyDescent="0.35">
      <c r="A1120" s="22"/>
      <c r="C1120" s="23"/>
      <c r="D1120" s="17"/>
      <c r="E1120" s="23"/>
      <c r="G1120" s="43"/>
      <c r="H1120" s="16"/>
      <c r="J1120" s="24"/>
      <c r="K1120" s="43"/>
      <c r="L1120" s="23"/>
      <c r="M1120" s="25"/>
      <c r="N1120" s="17"/>
      <c r="O1120" s="17"/>
    </row>
    <row r="1121" spans="1:15" x14ac:dyDescent="0.35">
      <c r="A1121" s="22"/>
      <c r="C1121" s="23"/>
      <c r="D1121" s="17"/>
      <c r="E1121" s="23"/>
      <c r="G1121" s="43"/>
      <c r="H1121" s="16"/>
      <c r="J1121" s="24"/>
      <c r="K1121" s="43"/>
      <c r="L1121" s="23"/>
      <c r="M1121" s="25"/>
      <c r="N1121" s="17"/>
      <c r="O1121" s="17"/>
    </row>
    <row r="1122" spans="1:15" x14ac:dyDescent="0.35">
      <c r="A1122" s="22"/>
      <c r="C1122" s="23"/>
      <c r="D1122" s="17"/>
      <c r="E1122" s="23"/>
      <c r="G1122" s="43"/>
      <c r="H1122" s="16"/>
      <c r="J1122" s="24"/>
      <c r="K1122" s="43"/>
      <c r="L1122" s="23"/>
      <c r="M1122" s="25"/>
      <c r="N1122" s="17"/>
      <c r="O1122" s="17"/>
    </row>
    <row r="1123" spans="1:15" x14ac:dyDescent="0.35">
      <c r="A1123" s="22"/>
      <c r="C1123" s="23"/>
      <c r="D1123" s="17"/>
      <c r="E1123" s="23"/>
      <c r="G1123" s="43"/>
      <c r="H1123" s="16"/>
      <c r="J1123" s="24"/>
      <c r="K1123" s="43"/>
      <c r="L1123" s="23"/>
      <c r="M1123" s="25"/>
      <c r="N1123" s="17"/>
      <c r="O1123" s="17"/>
    </row>
    <row r="1124" spans="1:15" x14ac:dyDescent="0.35">
      <c r="A1124" s="22"/>
      <c r="C1124" s="23"/>
      <c r="D1124" s="17"/>
      <c r="E1124" s="23"/>
      <c r="G1124" s="43"/>
      <c r="H1124" s="16"/>
      <c r="J1124" s="24"/>
      <c r="K1124" s="43"/>
      <c r="L1124" s="23"/>
      <c r="M1124" s="25"/>
      <c r="N1124" s="17"/>
      <c r="O1124" s="17"/>
    </row>
    <row r="1125" spans="1:15" x14ac:dyDescent="0.35">
      <c r="A1125" s="22"/>
      <c r="C1125" s="23"/>
      <c r="D1125" s="17"/>
      <c r="E1125" s="23"/>
      <c r="G1125" s="43"/>
      <c r="H1125" s="16"/>
      <c r="J1125" s="24"/>
      <c r="K1125" s="43"/>
      <c r="L1125" s="23"/>
      <c r="M1125" s="25"/>
      <c r="N1125" s="17"/>
      <c r="O1125" s="17"/>
    </row>
    <row r="1126" spans="1:15" x14ac:dyDescent="0.35">
      <c r="A1126" s="22"/>
      <c r="C1126" s="23"/>
      <c r="D1126" s="17"/>
      <c r="E1126" s="23"/>
      <c r="G1126" s="43"/>
      <c r="H1126" s="16"/>
      <c r="J1126" s="24"/>
      <c r="K1126" s="43"/>
      <c r="L1126" s="23"/>
      <c r="M1126" s="25"/>
      <c r="N1126" s="17"/>
      <c r="O1126" s="17"/>
    </row>
    <row r="1127" spans="1:15" x14ac:dyDescent="0.35">
      <c r="A1127" s="22"/>
      <c r="C1127" s="23"/>
      <c r="D1127" s="17"/>
      <c r="E1127" s="23"/>
      <c r="G1127" s="43"/>
      <c r="H1127" s="16"/>
      <c r="J1127" s="24"/>
      <c r="K1127" s="43"/>
      <c r="L1127" s="23"/>
      <c r="M1127" s="25"/>
      <c r="N1127" s="17"/>
      <c r="O1127" s="17"/>
    </row>
    <row r="1128" spans="1:15" x14ac:dyDescent="0.35">
      <c r="A1128" s="22"/>
      <c r="C1128" s="23"/>
      <c r="D1128" s="17"/>
      <c r="E1128" s="23"/>
      <c r="G1128" s="43"/>
      <c r="H1128" s="16"/>
      <c r="J1128" s="24"/>
      <c r="K1128" s="43"/>
      <c r="L1128" s="23"/>
      <c r="M1128" s="25"/>
      <c r="N1128" s="17"/>
      <c r="O1128" s="17"/>
    </row>
    <row r="1129" spans="1:15" x14ac:dyDescent="0.35">
      <c r="A1129" s="22"/>
      <c r="C1129" s="23"/>
      <c r="D1129" s="17"/>
      <c r="E1129" s="23"/>
      <c r="G1129" s="43"/>
      <c r="H1129" s="16"/>
      <c r="J1129" s="24"/>
      <c r="K1129" s="43"/>
      <c r="L1129" s="23"/>
      <c r="M1129" s="25"/>
      <c r="N1129" s="17"/>
      <c r="O1129" s="17"/>
    </row>
    <row r="1130" spans="1:15" x14ac:dyDescent="0.35">
      <c r="A1130" s="22"/>
      <c r="C1130" s="23"/>
      <c r="D1130" s="17"/>
      <c r="E1130" s="23"/>
      <c r="G1130" s="43"/>
      <c r="H1130" s="16"/>
      <c r="J1130" s="24"/>
      <c r="K1130" s="43"/>
      <c r="L1130" s="23"/>
      <c r="M1130" s="25"/>
      <c r="N1130" s="17"/>
      <c r="O1130" s="17"/>
    </row>
    <row r="1131" spans="1:15" x14ac:dyDescent="0.35">
      <c r="A1131" s="22"/>
      <c r="C1131" s="23"/>
      <c r="D1131" s="17"/>
      <c r="E1131" s="23"/>
      <c r="G1131" s="43"/>
      <c r="H1131" s="16"/>
      <c r="J1131" s="24"/>
      <c r="K1131" s="43"/>
      <c r="L1131" s="23"/>
      <c r="M1131" s="25"/>
      <c r="N1131" s="17"/>
      <c r="O1131" s="17"/>
    </row>
    <row r="1132" spans="1:15" x14ac:dyDescent="0.35">
      <c r="A1132" s="22"/>
      <c r="C1132" s="23"/>
      <c r="D1132" s="17"/>
      <c r="E1132" s="23"/>
      <c r="G1132" s="43"/>
      <c r="H1132" s="16"/>
      <c r="J1132" s="24"/>
      <c r="K1132" s="43"/>
      <c r="L1132" s="23"/>
      <c r="M1132" s="25"/>
      <c r="N1132" s="17"/>
      <c r="O1132" s="17"/>
    </row>
    <row r="1133" spans="1:15" x14ac:dyDescent="0.35">
      <c r="A1133" s="22"/>
      <c r="C1133" s="23"/>
      <c r="D1133" s="17"/>
      <c r="E1133" s="23"/>
      <c r="G1133" s="43"/>
      <c r="H1133" s="16"/>
      <c r="J1133" s="24"/>
      <c r="K1133" s="43"/>
      <c r="L1133" s="23"/>
      <c r="M1133" s="25"/>
      <c r="N1133" s="17"/>
      <c r="O1133" s="17"/>
    </row>
    <row r="1134" spans="1:15" x14ac:dyDescent="0.35">
      <c r="A1134" s="22"/>
      <c r="C1134" s="23"/>
      <c r="D1134" s="17"/>
      <c r="E1134" s="23"/>
      <c r="G1134" s="43"/>
      <c r="H1134" s="16"/>
      <c r="J1134" s="24"/>
      <c r="K1134" s="43"/>
      <c r="L1134" s="23"/>
      <c r="M1134" s="25"/>
      <c r="N1134" s="17"/>
      <c r="O1134" s="17"/>
    </row>
    <row r="1135" spans="1:15" x14ac:dyDescent="0.35">
      <c r="A1135" s="22"/>
      <c r="C1135" s="23"/>
      <c r="D1135" s="17"/>
      <c r="E1135" s="23"/>
      <c r="G1135" s="43"/>
      <c r="H1135" s="16"/>
      <c r="J1135" s="24"/>
      <c r="K1135" s="43"/>
      <c r="L1135" s="23"/>
      <c r="M1135" s="25"/>
      <c r="N1135" s="17"/>
      <c r="O1135" s="17"/>
    </row>
    <row r="1136" spans="1:15" x14ac:dyDescent="0.35">
      <c r="A1136" s="22"/>
      <c r="C1136" s="23"/>
      <c r="D1136" s="17"/>
      <c r="E1136" s="23"/>
      <c r="G1136" s="43"/>
      <c r="H1136" s="16"/>
      <c r="J1136" s="24"/>
      <c r="K1136" s="43"/>
      <c r="L1136" s="23"/>
      <c r="M1136" s="25"/>
      <c r="N1136" s="17"/>
      <c r="O1136" s="17"/>
    </row>
    <row r="1137" spans="1:15" x14ac:dyDescent="0.35">
      <c r="A1137" s="22"/>
      <c r="C1137" s="23"/>
      <c r="D1137" s="17"/>
      <c r="E1137" s="23"/>
      <c r="G1137" s="43"/>
      <c r="H1137" s="16"/>
      <c r="J1137" s="24"/>
      <c r="K1137" s="43"/>
      <c r="L1137" s="23"/>
      <c r="M1137" s="25"/>
      <c r="N1137" s="17"/>
      <c r="O1137" s="17"/>
    </row>
    <row r="1138" spans="1:15" x14ac:dyDescent="0.35">
      <c r="A1138" s="22"/>
      <c r="C1138" s="23"/>
      <c r="D1138" s="17"/>
      <c r="E1138" s="23"/>
      <c r="G1138" s="43"/>
      <c r="H1138" s="16"/>
      <c r="J1138" s="24"/>
      <c r="K1138" s="43"/>
      <c r="L1138" s="23"/>
      <c r="M1138" s="25"/>
      <c r="N1138" s="17"/>
      <c r="O1138" s="17"/>
    </row>
    <row r="1139" spans="1:15" x14ac:dyDescent="0.35">
      <c r="A1139" s="22"/>
      <c r="C1139" s="23"/>
      <c r="D1139" s="17"/>
      <c r="E1139" s="23"/>
      <c r="G1139" s="43"/>
      <c r="H1139" s="16"/>
      <c r="J1139" s="24"/>
      <c r="K1139" s="43"/>
      <c r="L1139" s="23"/>
      <c r="M1139" s="25"/>
      <c r="N1139" s="17"/>
      <c r="O1139" s="17"/>
    </row>
    <row r="1140" spans="1:15" x14ac:dyDescent="0.35">
      <c r="A1140" s="22"/>
      <c r="C1140" s="23"/>
      <c r="D1140" s="17"/>
      <c r="E1140" s="23"/>
      <c r="G1140" s="43"/>
      <c r="H1140" s="16"/>
      <c r="J1140" s="24"/>
      <c r="K1140" s="43"/>
      <c r="L1140" s="23"/>
      <c r="M1140" s="25"/>
      <c r="N1140" s="17"/>
      <c r="O1140" s="17"/>
    </row>
    <row r="1141" spans="1:15" x14ac:dyDescent="0.35">
      <c r="A1141" s="22"/>
      <c r="C1141" s="23"/>
      <c r="D1141" s="17"/>
      <c r="E1141" s="23"/>
      <c r="G1141" s="43"/>
      <c r="H1141" s="16"/>
      <c r="J1141" s="24"/>
      <c r="K1141" s="43"/>
      <c r="L1141" s="23"/>
      <c r="M1141" s="25"/>
      <c r="N1141" s="17"/>
      <c r="O1141" s="17"/>
    </row>
    <row r="1142" spans="1:15" x14ac:dyDescent="0.35">
      <c r="A1142" s="22"/>
      <c r="C1142" s="23"/>
      <c r="D1142" s="17"/>
      <c r="E1142" s="23"/>
      <c r="G1142" s="43"/>
      <c r="H1142" s="16"/>
      <c r="J1142" s="24"/>
      <c r="K1142" s="43"/>
      <c r="L1142" s="23"/>
      <c r="M1142" s="25"/>
      <c r="N1142" s="17"/>
      <c r="O1142" s="17"/>
    </row>
    <row r="1143" spans="1:15" x14ac:dyDescent="0.35">
      <c r="A1143" s="22"/>
      <c r="C1143" s="23"/>
      <c r="D1143" s="17"/>
      <c r="E1143" s="23"/>
      <c r="G1143" s="43"/>
      <c r="H1143" s="16"/>
      <c r="J1143" s="24"/>
      <c r="K1143" s="43"/>
      <c r="L1143" s="23"/>
      <c r="M1143" s="25"/>
      <c r="N1143" s="17"/>
      <c r="O1143" s="17"/>
    </row>
    <row r="1144" spans="1:15" x14ac:dyDescent="0.35">
      <c r="A1144" s="22"/>
      <c r="C1144" s="23"/>
      <c r="D1144" s="17"/>
      <c r="E1144" s="23"/>
      <c r="G1144" s="43"/>
      <c r="H1144" s="16"/>
      <c r="J1144" s="24"/>
      <c r="K1144" s="43"/>
      <c r="L1144" s="23"/>
      <c r="M1144" s="25"/>
      <c r="N1144" s="17"/>
      <c r="O1144" s="17"/>
    </row>
    <row r="1145" spans="1:15" x14ac:dyDescent="0.35">
      <c r="A1145" s="22"/>
      <c r="C1145" s="23"/>
      <c r="D1145" s="17"/>
      <c r="E1145" s="23"/>
      <c r="G1145" s="43"/>
      <c r="H1145" s="16"/>
      <c r="J1145" s="24"/>
      <c r="K1145" s="43"/>
      <c r="L1145" s="23"/>
      <c r="M1145" s="25"/>
      <c r="N1145" s="17"/>
      <c r="O1145" s="17"/>
    </row>
    <row r="1146" spans="1:15" x14ac:dyDescent="0.35">
      <c r="A1146" s="22"/>
      <c r="C1146" s="23"/>
      <c r="D1146" s="17"/>
      <c r="E1146" s="23"/>
      <c r="G1146" s="43"/>
      <c r="H1146" s="16"/>
      <c r="J1146" s="24"/>
      <c r="K1146" s="43"/>
      <c r="L1146" s="23"/>
      <c r="M1146" s="25"/>
      <c r="N1146" s="17"/>
      <c r="O1146" s="17"/>
    </row>
    <row r="1147" spans="1:15" x14ac:dyDescent="0.35">
      <c r="A1147" s="22"/>
      <c r="C1147" s="23"/>
      <c r="D1147" s="17"/>
      <c r="E1147" s="23"/>
      <c r="G1147" s="43"/>
      <c r="H1147" s="16"/>
      <c r="J1147" s="24"/>
      <c r="K1147" s="43"/>
      <c r="L1147" s="23"/>
      <c r="M1147" s="25"/>
      <c r="N1147" s="17"/>
      <c r="O1147" s="17"/>
    </row>
    <row r="1148" spans="1:15" x14ac:dyDescent="0.35">
      <c r="A1148" s="22"/>
      <c r="C1148" s="23"/>
      <c r="D1148" s="17"/>
      <c r="E1148" s="23"/>
      <c r="G1148" s="43"/>
      <c r="H1148" s="16"/>
      <c r="J1148" s="24"/>
      <c r="K1148" s="43"/>
      <c r="L1148" s="23"/>
      <c r="M1148" s="25"/>
      <c r="N1148" s="17"/>
      <c r="O1148" s="17"/>
    </row>
    <row r="1149" spans="1:15" x14ac:dyDescent="0.35">
      <c r="A1149" s="22"/>
      <c r="C1149" s="23"/>
      <c r="D1149" s="17"/>
      <c r="E1149" s="23"/>
      <c r="G1149" s="43"/>
      <c r="H1149" s="16"/>
      <c r="J1149" s="24"/>
      <c r="K1149" s="43"/>
      <c r="L1149" s="23"/>
      <c r="M1149" s="25"/>
      <c r="N1149" s="17"/>
      <c r="O1149" s="17"/>
    </row>
    <row r="1150" spans="1:15" x14ac:dyDescent="0.35">
      <c r="A1150" s="22"/>
      <c r="C1150" s="23"/>
      <c r="D1150" s="17"/>
      <c r="E1150" s="23"/>
      <c r="G1150" s="43"/>
      <c r="H1150" s="16"/>
      <c r="J1150" s="24"/>
      <c r="K1150" s="43"/>
      <c r="L1150" s="23"/>
      <c r="M1150" s="25"/>
      <c r="N1150" s="17"/>
      <c r="O1150" s="17"/>
    </row>
    <row r="1151" spans="1:15" x14ac:dyDescent="0.35">
      <c r="A1151" s="22"/>
      <c r="C1151" s="23"/>
      <c r="D1151" s="17"/>
      <c r="E1151" s="23"/>
      <c r="G1151" s="43"/>
      <c r="H1151" s="16"/>
      <c r="J1151" s="24"/>
      <c r="K1151" s="43"/>
      <c r="L1151" s="23"/>
      <c r="M1151" s="25"/>
      <c r="N1151" s="17"/>
      <c r="O1151" s="17"/>
    </row>
    <row r="1152" spans="1:15" x14ac:dyDescent="0.35">
      <c r="A1152" s="22"/>
      <c r="C1152" s="23"/>
      <c r="D1152" s="17"/>
      <c r="E1152" s="23"/>
      <c r="G1152" s="43"/>
      <c r="H1152" s="16"/>
      <c r="J1152" s="24"/>
      <c r="K1152" s="43"/>
      <c r="L1152" s="23"/>
      <c r="M1152" s="25"/>
      <c r="N1152" s="17"/>
      <c r="O1152" s="17"/>
    </row>
    <row r="1153" spans="1:15" x14ac:dyDescent="0.35">
      <c r="A1153" s="22"/>
      <c r="C1153" s="23"/>
      <c r="D1153" s="17"/>
      <c r="E1153" s="23"/>
      <c r="G1153" s="43"/>
      <c r="H1153" s="16"/>
      <c r="J1153" s="24"/>
      <c r="K1153" s="43"/>
      <c r="L1153" s="23"/>
      <c r="M1153" s="25"/>
      <c r="N1153" s="17"/>
      <c r="O1153" s="17"/>
    </row>
    <row r="1154" spans="1:15" x14ac:dyDescent="0.35">
      <c r="A1154" s="22"/>
      <c r="C1154" s="23"/>
      <c r="D1154" s="17"/>
      <c r="E1154" s="23"/>
      <c r="G1154" s="43"/>
      <c r="H1154" s="16"/>
      <c r="J1154" s="24"/>
      <c r="K1154" s="43"/>
      <c r="L1154" s="23"/>
      <c r="M1154" s="25"/>
      <c r="N1154" s="17"/>
      <c r="O1154" s="17"/>
    </row>
    <row r="1155" spans="1:15" x14ac:dyDescent="0.35">
      <c r="A1155" s="22"/>
      <c r="C1155" s="23"/>
      <c r="D1155" s="17"/>
      <c r="E1155" s="23"/>
      <c r="G1155" s="43"/>
      <c r="H1155" s="16"/>
      <c r="J1155" s="24"/>
      <c r="K1155" s="43"/>
      <c r="L1155" s="23"/>
      <c r="M1155" s="25"/>
      <c r="N1155" s="17"/>
      <c r="O1155" s="17"/>
    </row>
    <row r="1156" spans="1:15" x14ac:dyDescent="0.35">
      <c r="A1156" s="22"/>
      <c r="C1156" s="23"/>
      <c r="D1156" s="17"/>
      <c r="E1156" s="23"/>
      <c r="G1156" s="43"/>
      <c r="H1156" s="16"/>
      <c r="J1156" s="24"/>
      <c r="K1156" s="43"/>
      <c r="L1156" s="23"/>
      <c r="M1156" s="25"/>
      <c r="N1156" s="17"/>
      <c r="O1156" s="17"/>
    </row>
    <row r="1157" spans="1:15" x14ac:dyDescent="0.35">
      <c r="A1157" s="22"/>
      <c r="C1157" s="23"/>
      <c r="D1157" s="17"/>
      <c r="E1157" s="23"/>
      <c r="G1157" s="43"/>
      <c r="H1157" s="16"/>
      <c r="J1157" s="24"/>
      <c r="K1157" s="43"/>
      <c r="L1157" s="23"/>
      <c r="M1157" s="25"/>
      <c r="N1157" s="17"/>
      <c r="O1157" s="17"/>
    </row>
    <row r="1158" spans="1:15" x14ac:dyDescent="0.35">
      <c r="A1158" s="22"/>
      <c r="C1158" s="23"/>
      <c r="D1158" s="17"/>
      <c r="E1158" s="23"/>
      <c r="G1158" s="43"/>
      <c r="H1158" s="16"/>
      <c r="J1158" s="24"/>
      <c r="K1158" s="43"/>
      <c r="L1158" s="23"/>
      <c r="M1158" s="25"/>
      <c r="N1158" s="17"/>
      <c r="O1158" s="17"/>
    </row>
    <row r="1159" spans="1:15" x14ac:dyDescent="0.35">
      <c r="A1159" s="22"/>
      <c r="C1159" s="23"/>
      <c r="D1159" s="17"/>
      <c r="E1159" s="23"/>
      <c r="G1159" s="43"/>
      <c r="H1159" s="16"/>
      <c r="J1159" s="24"/>
      <c r="K1159" s="43"/>
      <c r="L1159" s="23"/>
      <c r="M1159" s="25"/>
      <c r="N1159" s="17"/>
      <c r="O1159" s="17"/>
    </row>
    <row r="1160" spans="1:15" x14ac:dyDescent="0.35">
      <c r="A1160" s="22"/>
      <c r="C1160" s="23"/>
      <c r="D1160" s="17"/>
      <c r="E1160" s="23"/>
      <c r="G1160" s="43"/>
      <c r="H1160" s="16"/>
      <c r="J1160" s="24"/>
      <c r="K1160" s="43"/>
      <c r="L1160" s="23"/>
      <c r="M1160" s="25"/>
      <c r="N1160" s="17"/>
      <c r="O1160" s="17"/>
    </row>
    <row r="1161" spans="1:15" x14ac:dyDescent="0.35">
      <c r="A1161" s="22"/>
      <c r="C1161" s="23"/>
      <c r="D1161" s="17"/>
      <c r="E1161" s="23"/>
      <c r="G1161" s="43"/>
      <c r="H1161" s="16"/>
      <c r="J1161" s="24"/>
      <c r="K1161" s="43"/>
      <c r="L1161" s="23"/>
      <c r="M1161" s="25"/>
      <c r="N1161" s="17"/>
      <c r="O1161" s="17"/>
    </row>
    <row r="1162" spans="1:15" x14ac:dyDescent="0.35">
      <c r="A1162" s="22"/>
      <c r="C1162" s="23"/>
      <c r="D1162" s="17"/>
      <c r="E1162" s="23"/>
      <c r="G1162" s="43"/>
      <c r="H1162" s="16"/>
      <c r="J1162" s="24"/>
      <c r="K1162" s="43"/>
      <c r="L1162" s="23"/>
      <c r="M1162" s="25"/>
      <c r="N1162" s="17"/>
      <c r="O1162" s="17"/>
    </row>
    <row r="1163" spans="1:15" x14ac:dyDescent="0.35">
      <c r="A1163" s="22"/>
      <c r="C1163" s="23"/>
      <c r="D1163" s="17"/>
      <c r="E1163" s="23"/>
      <c r="G1163" s="43"/>
      <c r="H1163" s="16"/>
      <c r="J1163" s="24"/>
      <c r="K1163" s="43"/>
      <c r="L1163" s="23"/>
      <c r="M1163" s="25"/>
      <c r="N1163" s="17"/>
      <c r="O1163" s="17"/>
    </row>
    <row r="1164" spans="1:15" x14ac:dyDescent="0.35">
      <c r="A1164" s="22"/>
      <c r="C1164" s="23"/>
      <c r="D1164" s="17"/>
      <c r="E1164" s="23"/>
      <c r="G1164" s="43"/>
      <c r="H1164" s="16"/>
      <c r="J1164" s="24"/>
      <c r="K1164" s="43"/>
      <c r="L1164" s="23"/>
      <c r="M1164" s="25"/>
      <c r="N1164" s="17"/>
      <c r="O1164" s="17"/>
    </row>
    <row r="1165" spans="1:15" x14ac:dyDescent="0.35">
      <c r="A1165" s="22"/>
      <c r="C1165" s="23"/>
      <c r="D1165" s="17"/>
      <c r="E1165" s="23"/>
      <c r="G1165" s="43"/>
      <c r="H1165" s="16"/>
      <c r="J1165" s="24"/>
      <c r="K1165" s="43"/>
      <c r="L1165" s="23"/>
      <c r="M1165" s="25"/>
      <c r="N1165" s="17"/>
      <c r="O1165" s="17"/>
    </row>
    <row r="1166" spans="1:15" x14ac:dyDescent="0.35">
      <c r="A1166" s="22"/>
      <c r="C1166" s="23"/>
      <c r="D1166" s="17"/>
      <c r="E1166" s="23"/>
      <c r="G1166" s="43"/>
      <c r="H1166" s="16"/>
      <c r="J1166" s="24"/>
      <c r="K1166" s="43"/>
      <c r="L1166" s="23"/>
      <c r="M1166" s="25"/>
      <c r="N1166" s="17"/>
      <c r="O1166" s="17"/>
    </row>
    <row r="1167" spans="1:15" x14ac:dyDescent="0.35">
      <c r="A1167" s="22"/>
      <c r="C1167" s="23"/>
      <c r="D1167" s="17"/>
      <c r="E1167" s="23"/>
      <c r="G1167" s="43"/>
      <c r="H1167" s="16"/>
      <c r="J1167" s="24"/>
      <c r="K1167" s="43"/>
      <c r="L1167" s="23"/>
      <c r="M1167" s="25"/>
      <c r="N1167" s="17"/>
      <c r="O1167" s="17"/>
    </row>
    <row r="1168" spans="1:15" x14ac:dyDescent="0.35">
      <c r="A1168" s="22"/>
      <c r="C1168" s="23"/>
      <c r="D1168" s="17"/>
      <c r="E1168" s="23"/>
      <c r="G1168" s="43"/>
      <c r="H1168" s="16"/>
      <c r="J1168" s="24"/>
      <c r="K1168" s="43"/>
      <c r="L1168" s="23"/>
      <c r="M1168" s="25"/>
      <c r="N1168" s="17"/>
      <c r="O1168" s="17"/>
    </row>
    <row r="1169" spans="1:15" x14ac:dyDescent="0.35">
      <c r="A1169" s="22"/>
      <c r="C1169" s="23"/>
      <c r="D1169" s="17"/>
      <c r="E1169" s="23"/>
      <c r="G1169" s="43"/>
      <c r="H1169" s="16"/>
      <c r="J1169" s="24"/>
      <c r="K1169" s="43"/>
      <c r="L1169" s="23"/>
      <c r="M1169" s="25"/>
      <c r="N1169" s="17"/>
      <c r="O1169" s="17"/>
    </row>
    <row r="1170" spans="1:15" x14ac:dyDescent="0.35">
      <c r="A1170" s="22"/>
      <c r="C1170" s="23"/>
      <c r="D1170" s="17"/>
      <c r="E1170" s="23"/>
      <c r="G1170" s="43"/>
      <c r="H1170" s="16"/>
      <c r="J1170" s="24"/>
      <c r="K1170" s="43"/>
      <c r="L1170" s="23"/>
      <c r="M1170" s="25"/>
      <c r="N1170" s="17"/>
      <c r="O1170" s="17"/>
    </row>
    <row r="1171" spans="1:15" x14ac:dyDescent="0.35">
      <c r="A1171" s="22"/>
      <c r="C1171" s="23"/>
      <c r="D1171" s="17"/>
      <c r="E1171" s="23"/>
      <c r="G1171" s="43"/>
      <c r="H1171" s="16"/>
      <c r="J1171" s="24"/>
      <c r="K1171" s="43"/>
      <c r="L1171" s="23"/>
      <c r="M1171" s="25"/>
      <c r="N1171" s="17"/>
      <c r="O1171" s="17"/>
    </row>
    <row r="1172" spans="1:15" x14ac:dyDescent="0.35">
      <c r="A1172" s="22"/>
      <c r="C1172" s="23"/>
      <c r="D1172" s="17"/>
      <c r="E1172" s="23"/>
      <c r="G1172" s="43"/>
      <c r="H1172" s="16"/>
      <c r="J1172" s="24"/>
      <c r="K1172" s="43"/>
      <c r="L1172" s="23"/>
      <c r="M1172" s="25"/>
      <c r="N1172" s="17"/>
      <c r="O1172" s="17"/>
    </row>
    <row r="1173" spans="1:15" x14ac:dyDescent="0.35">
      <c r="A1173" s="22"/>
      <c r="C1173" s="23"/>
      <c r="D1173" s="17"/>
      <c r="E1173" s="23"/>
      <c r="G1173" s="43"/>
      <c r="H1173" s="16"/>
      <c r="J1173" s="24"/>
      <c r="K1173" s="43"/>
      <c r="L1173" s="23"/>
      <c r="M1173" s="25"/>
      <c r="N1173" s="17"/>
      <c r="O1173" s="17"/>
    </row>
    <row r="1174" spans="1:15" x14ac:dyDescent="0.35">
      <c r="A1174" s="22"/>
      <c r="C1174" s="23"/>
      <c r="D1174" s="17"/>
      <c r="E1174" s="23"/>
      <c r="G1174" s="43"/>
      <c r="H1174" s="16"/>
      <c r="J1174" s="24"/>
      <c r="K1174" s="43"/>
      <c r="L1174" s="23"/>
      <c r="M1174" s="25"/>
      <c r="N1174" s="17"/>
      <c r="O1174" s="17"/>
    </row>
    <row r="1175" spans="1:15" x14ac:dyDescent="0.35">
      <c r="A1175" s="22"/>
      <c r="C1175" s="23"/>
      <c r="D1175" s="17"/>
      <c r="E1175" s="23"/>
      <c r="G1175" s="43"/>
      <c r="H1175" s="16"/>
      <c r="J1175" s="24"/>
      <c r="K1175" s="43"/>
      <c r="L1175" s="23"/>
      <c r="M1175" s="25"/>
      <c r="N1175" s="17"/>
      <c r="O1175" s="17"/>
    </row>
    <row r="1176" spans="1:15" x14ac:dyDescent="0.35">
      <c r="A1176" s="22"/>
      <c r="C1176" s="23"/>
      <c r="D1176" s="17"/>
      <c r="E1176" s="23"/>
      <c r="G1176" s="43"/>
      <c r="H1176" s="16"/>
      <c r="J1176" s="24"/>
      <c r="K1176" s="43"/>
      <c r="L1176" s="23"/>
      <c r="M1176" s="25"/>
      <c r="N1176" s="17"/>
      <c r="O1176" s="17"/>
    </row>
    <row r="1177" spans="1:15" x14ac:dyDescent="0.35">
      <c r="A1177" s="22"/>
      <c r="C1177" s="23"/>
      <c r="D1177" s="17"/>
      <c r="E1177" s="23"/>
      <c r="G1177" s="43"/>
      <c r="H1177" s="16"/>
      <c r="J1177" s="24"/>
      <c r="K1177" s="43"/>
      <c r="L1177" s="23"/>
      <c r="M1177" s="25"/>
      <c r="N1177" s="17"/>
      <c r="O1177" s="17"/>
    </row>
    <row r="1178" spans="1:15" x14ac:dyDescent="0.35">
      <c r="A1178" s="22"/>
      <c r="C1178" s="23"/>
      <c r="D1178" s="17"/>
      <c r="E1178" s="23"/>
      <c r="G1178" s="43"/>
      <c r="H1178" s="16"/>
      <c r="J1178" s="24"/>
      <c r="K1178" s="43"/>
      <c r="L1178" s="23"/>
      <c r="M1178" s="25"/>
      <c r="N1178" s="17"/>
      <c r="O1178" s="17"/>
    </row>
    <row r="1179" spans="1:15" x14ac:dyDescent="0.35">
      <c r="A1179" s="22"/>
      <c r="C1179" s="23"/>
      <c r="D1179" s="17"/>
      <c r="E1179" s="23"/>
      <c r="G1179" s="43"/>
      <c r="H1179" s="16"/>
      <c r="J1179" s="24"/>
      <c r="K1179" s="43"/>
      <c r="L1179" s="23"/>
      <c r="M1179" s="25"/>
      <c r="N1179" s="17"/>
      <c r="O1179" s="17"/>
    </row>
    <row r="1180" spans="1:15" x14ac:dyDescent="0.35">
      <c r="A1180" s="22"/>
      <c r="C1180" s="23"/>
      <c r="D1180" s="17"/>
      <c r="E1180" s="23"/>
      <c r="G1180" s="43"/>
      <c r="H1180" s="16"/>
      <c r="J1180" s="24"/>
      <c r="K1180" s="43"/>
      <c r="L1180" s="23"/>
      <c r="M1180" s="25"/>
      <c r="N1180" s="17"/>
      <c r="O1180" s="17"/>
    </row>
    <row r="1181" spans="1:15" x14ac:dyDescent="0.35">
      <c r="A1181" s="22"/>
      <c r="C1181" s="23"/>
      <c r="D1181" s="17"/>
      <c r="E1181" s="23"/>
      <c r="G1181" s="43"/>
      <c r="H1181" s="16"/>
      <c r="J1181" s="24"/>
      <c r="K1181" s="43"/>
      <c r="L1181" s="23"/>
      <c r="M1181" s="25"/>
      <c r="N1181" s="17"/>
      <c r="O1181" s="17"/>
    </row>
    <row r="1182" spans="1:15" x14ac:dyDescent="0.35">
      <c r="A1182" s="22"/>
      <c r="C1182" s="23"/>
      <c r="D1182" s="17"/>
      <c r="E1182" s="23"/>
      <c r="G1182" s="43"/>
      <c r="H1182" s="16"/>
      <c r="J1182" s="24"/>
      <c r="K1182" s="43"/>
      <c r="L1182" s="23"/>
      <c r="M1182" s="25"/>
      <c r="N1182" s="17"/>
      <c r="O1182" s="17"/>
    </row>
    <row r="1183" spans="1:15" x14ac:dyDescent="0.35">
      <c r="A1183" s="22"/>
      <c r="C1183" s="23"/>
      <c r="D1183" s="17"/>
      <c r="E1183" s="23"/>
      <c r="G1183" s="43"/>
      <c r="H1183" s="16"/>
      <c r="J1183" s="24"/>
      <c r="K1183" s="43"/>
      <c r="L1183" s="23"/>
      <c r="M1183" s="25"/>
      <c r="N1183" s="17"/>
      <c r="O1183" s="17"/>
    </row>
    <row r="1184" spans="1:15" x14ac:dyDescent="0.35">
      <c r="A1184" s="22"/>
      <c r="C1184" s="23"/>
      <c r="D1184" s="17"/>
      <c r="E1184" s="23"/>
      <c r="G1184" s="43"/>
      <c r="H1184" s="16"/>
      <c r="J1184" s="24"/>
      <c r="K1184" s="43"/>
      <c r="L1184" s="23"/>
      <c r="M1184" s="25"/>
      <c r="N1184" s="17"/>
      <c r="O1184" s="17"/>
    </row>
    <row r="1185" spans="1:15" x14ac:dyDescent="0.35">
      <c r="A1185" s="22"/>
      <c r="C1185" s="23"/>
      <c r="D1185" s="17"/>
      <c r="E1185" s="23"/>
      <c r="G1185" s="43"/>
      <c r="H1185" s="16"/>
      <c r="J1185" s="24"/>
      <c r="K1185" s="43"/>
      <c r="L1185" s="23"/>
      <c r="M1185" s="25"/>
      <c r="N1185" s="17"/>
      <c r="O1185" s="17"/>
    </row>
    <row r="1186" spans="1:15" x14ac:dyDescent="0.35">
      <c r="A1186" s="22"/>
      <c r="C1186" s="23"/>
      <c r="D1186" s="17"/>
      <c r="E1186" s="23"/>
      <c r="G1186" s="43"/>
      <c r="H1186" s="16"/>
      <c r="J1186" s="24"/>
      <c r="K1186" s="43"/>
      <c r="L1186" s="23"/>
      <c r="M1186" s="25"/>
      <c r="N1186" s="17"/>
      <c r="O1186" s="17"/>
    </row>
    <row r="1187" spans="1:15" x14ac:dyDescent="0.35">
      <c r="A1187" s="22"/>
      <c r="C1187" s="23"/>
      <c r="D1187" s="17"/>
      <c r="E1187" s="23"/>
      <c r="G1187" s="43"/>
      <c r="H1187" s="16"/>
      <c r="J1187" s="24"/>
      <c r="K1187" s="43"/>
      <c r="L1187" s="23"/>
      <c r="M1187" s="25"/>
      <c r="N1187" s="17"/>
      <c r="O1187" s="17"/>
    </row>
    <row r="1188" spans="1:15" x14ac:dyDescent="0.35">
      <c r="A1188" s="22"/>
      <c r="C1188" s="23"/>
      <c r="D1188" s="17"/>
      <c r="E1188" s="23"/>
      <c r="G1188" s="43"/>
      <c r="H1188" s="16"/>
      <c r="J1188" s="24"/>
      <c r="K1188" s="43"/>
      <c r="L1188" s="23"/>
      <c r="M1188" s="25"/>
      <c r="N1188" s="17"/>
      <c r="O1188" s="17"/>
    </row>
    <row r="1189" spans="1:15" x14ac:dyDescent="0.35">
      <c r="A1189" s="22"/>
      <c r="C1189" s="23"/>
      <c r="D1189" s="17"/>
      <c r="E1189" s="23"/>
      <c r="G1189" s="43"/>
      <c r="H1189" s="16"/>
      <c r="J1189" s="24"/>
      <c r="K1189" s="43"/>
      <c r="L1189" s="23"/>
      <c r="M1189" s="25"/>
      <c r="N1189" s="17"/>
      <c r="O1189" s="17"/>
    </row>
    <row r="1190" spans="1:15" x14ac:dyDescent="0.35">
      <c r="A1190" s="22"/>
      <c r="C1190" s="23"/>
      <c r="D1190" s="17"/>
      <c r="E1190" s="23"/>
      <c r="G1190" s="43"/>
      <c r="H1190" s="16"/>
      <c r="J1190" s="24"/>
      <c r="K1190" s="43"/>
      <c r="L1190" s="23"/>
      <c r="M1190" s="25"/>
      <c r="N1190" s="17"/>
      <c r="O1190" s="17"/>
    </row>
    <row r="1191" spans="1:15" x14ac:dyDescent="0.35">
      <c r="A1191" s="22"/>
      <c r="C1191" s="23"/>
      <c r="D1191" s="17"/>
      <c r="E1191" s="23"/>
      <c r="G1191" s="43"/>
      <c r="H1191" s="16"/>
      <c r="J1191" s="24"/>
      <c r="K1191" s="43"/>
      <c r="L1191" s="23"/>
      <c r="M1191" s="25"/>
      <c r="N1191" s="17"/>
      <c r="O1191" s="17"/>
    </row>
    <row r="1192" spans="1:15" x14ac:dyDescent="0.35">
      <c r="A1192" s="22"/>
      <c r="C1192" s="23"/>
      <c r="D1192" s="17"/>
      <c r="E1192" s="23"/>
      <c r="G1192" s="43"/>
      <c r="H1192" s="16"/>
      <c r="J1192" s="24"/>
      <c r="K1192" s="43"/>
      <c r="L1192" s="23"/>
      <c r="M1192" s="25"/>
      <c r="N1192" s="17"/>
      <c r="O1192" s="17"/>
    </row>
    <row r="1193" spans="1:15" x14ac:dyDescent="0.35">
      <c r="A1193" s="22"/>
      <c r="C1193" s="23"/>
      <c r="D1193" s="17"/>
      <c r="E1193" s="23"/>
      <c r="G1193" s="43"/>
      <c r="H1193" s="16"/>
      <c r="J1193" s="24"/>
      <c r="K1193" s="43"/>
      <c r="L1193" s="23"/>
      <c r="M1193" s="25"/>
      <c r="N1193" s="17"/>
      <c r="O1193" s="17"/>
    </row>
    <row r="1194" spans="1:15" x14ac:dyDescent="0.35">
      <c r="A1194" s="22"/>
      <c r="C1194" s="23"/>
      <c r="D1194" s="17"/>
      <c r="E1194" s="23"/>
      <c r="G1194" s="43"/>
      <c r="H1194" s="16"/>
      <c r="J1194" s="24"/>
      <c r="K1194" s="43"/>
      <c r="L1194" s="23"/>
      <c r="M1194" s="25"/>
      <c r="N1194" s="17"/>
      <c r="O1194" s="17"/>
    </row>
    <row r="1195" spans="1:15" x14ac:dyDescent="0.35">
      <c r="A1195" s="22"/>
      <c r="C1195" s="23"/>
      <c r="D1195" s="17"/>
      <c r="E1195" s="23"/>
      <c r="G1195" s="43"/>
      <c r="H1195" s="16"/>
      <c r="J1195" s="24"/>
      <c r="K1195" s="43"/>
      <c r="L1195" s="23"/>
      <c r="M1195" s="25"/>
      <c r="N1195" s="17"/>
      <c r="O1195" s="17"/>
    </row>
    <row r="1196" spans="1:15" x14ac:dyDescent="0.35">
      <c r="A1196" s="22"/>
      <c r="C1196" s="23"/>
      <c r="D1196" s="17"/>
      <c r="E1196" s="23"/>
      <c r="G1196" s="43"/>
      <c r="H1196" s="16"/>
      <c r="J1196" s="24"/>
      <c r="K1196" s="43"/>
      <c r="L1196" s="23"/>
      <c r="M1196" s="25"/>
      <c r="N1196" s="17"/>
      <c r="O1196" s="17"/>
    </row>
    <row r="1197" spans="1:15" x14ac:dyDescent="0.35">
      <c r="A1197" s="22"/>
      <c r="C1197" s="23"/>
      <c r="D1197" s="17"/>
      <c r="E1197" s="23"/>
      <c r="G1197" s="43"/>
      <c r="H1197" s="16"/>
      <c r="J1197" s="24"/>
      <c r="K1197" s="43"/>
      <c r="L1197" s="23"/>
      <c r="M1197" s="25"/>
      <c r="N1197" s="17"/>
      <c r="O1197" s="17"/>
    </row>
    <row r="1198" spans="1:15" x14ac:dyDescent="0.35">
      <c r="A1198" s="22"/>
      <c r="C1198" s="23"/>
      <c r="D1198" s="17"/>
      <c r="E1198" s="23"/>
      <c r="G1198" s="43"/>
      <c r="H1198" s="16"/>
      <c r="J1198" s="24"/>
      <c r="K1198" s="43"/>
      <c r="L1198" s="23"/>
      <c r="M1198" s="25"/>
      <c r="N1198" s="17"/>
      <c r="O1198" s="17"/>
    </row>
    <row r="1199" spans="1:15" x14ac:dyDescent="0.35">
      <c r="A1199" s="22"/>
      <c r="C1199" s="23"/>
      <c r="D1199" s="17"/>
      <c r="E1199" s="23"/>
      <c r="G1199" s="43"/>
      <c r="H1199" s="16"/>
      <c r="J1199" s="24"/>
      <c r="K1199" s="43"/>
      <c r="L1199" s="23"/>
      <c r="M1199" s="25"/>
      <c r="N1199" s="17"/>
      <c r="O1199" s="17"/>
    </row>
    <row r="1200" spans="1:15" x14ac:dyDescent="0.35">
      <c r="A1200" s="22"/>
      <c r="C1200" s="23"/>
      <c r="D1200" s="17"/>
      <c r="E1200" s="23"/>
      <c r="G1200" s="43"/>
      <c r="H1200" s="16"/>
      <c r="J1200" s="24"/>
      <c r="K1200" s="43"/>
      <c r="L1200" s="23"/>
      <c r="M1200" s="25"/>
      <c r="N1200" s="17"/>
      <c r="O1200" s="17"/>
    </row>
    <row r="1201" spans="1:15" x14ac:dyDescent="0.35">
      <c r="A1201" s="22"/>
      <c r="C1201" s="23"/>
      <c r="D1201" s="17"/>
      <c r="E1201" s="23"/>
      <c r="G1201" s="43"/>
      <c r="H1201" s="16"/>
      <c r="J1201" s="24"/>
      <c r="K1201" s="43"/>
      <c r="L1201" s="23"/>
      <c r="M1201" s="25"/>
      <c r="N1201" s="17"/>
      <c r="O1201" s="17"/>
    </row>
    <row r="1202" spans="1:15" x14ac:dyDescent="0.35">
      <c r="A1202" s="22"/>
      <c r="C1202" s="23"/>
      <c r="D1202" s="17"/>
      <c r="E1202" s="23"/>
      <c r="G1202" s="43"/>
      <c r="H1202" s="16"/>
      <c r="J1202" s="24"/>
      <c r="K1202" s="43"/>
      <c r="L1202" s="23"/>
      <c r="M1202" s="25"/>
      <c r="N1202" s="17"/>
      <c r="O1202" s="17"/>
    </row>
    <row r="1203" spans="1:15" x14ac:dyDescent="0.35">
      <c r="A1203" s="22"/>
      <c r="C1203" s="23"/>
      <c r="D1203" s="17"/>
      <c r="E1203" s="23"/>
      <c r="G1203" s="43"/>
      <c r="H1203" s="16"/>
      <c r="J1203" s="24"/>
      <c r="K1203" s="43"/>
      <c r="L1203" s="23"/>
      <c r="M1203" s="25"/>
      <c r="N1203" s="17"/>
      <c r="O1203" s="17"/>
    </row>
    <row r="1204" spans="1:15" x14ac:dyDescent="0.35">
      <c r="A1204" s="22"/>
      <c r="C1204" s="23"/>
      <c r="D1204" s="17"/>
      <c r="E1204" s="23"/>
      <c r="G1204" s="43"/>
      <c r="H1204" s="16"/>
      <c r="J1204" s="24"/>
      <c r="K1204" s="43"/>
      <c r="L1204" s="23"/>
      <c r="M1204" s="25"/>
      <c r="N1204" s="17"/>
      <c r="O1204" s="17"/>
    </row>
    <row r="1205" spans="1:15" x14ac:dyDescent="0.35">
      <c r="A1205" s="22"/>
      <c r="C1205" s="23"/>
      <c r="D1205" s="17"/>
      <c r="E1205" s="23"/>
      <c r="G1205" s="43"/>
      <c r="H1205" s="16"/>
      <c r="J1205" s="24"/>
      <c r="K1205" s="43"/>
      <c r="L1205" s="23"/>
      <c r="M1205" s="25"/>
      <c r="N1205" s="17"/>
      <c r="O1205" s="17"/>
    </row>
    <row r="1206" spans="1:15" x14ac:dyDescent="0.35">
      <c r="A1206" s="22"/>
      <c r="C1206" s="23"/>
      <c r="D1206" s="17"/>
      <c r="E1206" s="23"/>
      <c r="G1206" s="43"/>
      <c r="H1206" s="16"/>
      <c r="J1206" s="24"/>
      <c r="K1206" s="43"/>
      <c r="L1206" s="23"/>
      <c r="M1206" s="25"/>
      <c r="N1206" s="17"/>
      <c r="O1206" s="17"/>
    </row>
    <row r="1207" spans="1:15" x14ac:dyDescent="0.35">
      <c r="A1207" s="22"/>
      <c r="C1207" s="23"/>
      <c r="D1207" s="17"/>
      <c r="E1207" s="23"/>
      <c r="G1207" s="43"/>
      <c r="H1207" s="16"/>
      <c r="J1207" s="24"/>
      <c r="K1207" s="43"/>
      <c r="L1207" s="23"/>
      <c r="M1207" s="25"/>
      <c r="N1207" s="17"/>
      <c r="O1207" s="17"/>
    </row>
    <row r="1208" spans="1:15" x14ac:dyDescent="0.35">
      <c r="A1208" s="22"/>
      <c r="C1208" s="23"/>
      <c r="D1208" s="17"/>
      <c r="E1208" s="23"/>
      <c r="G1208" s="43"/>
      <c r="H1208" s="16"/>
      <c r="J1208" s="24"/>
      <c r="K1208" s="43"/>
      <c r="L1208" s="23"/>
      <c r="M1208" s="25"/>
      <c r="N1208" s="17"/>
      <c r="O1208" s="17"/>
    </row>
    <row r="1209" spans="1:15" x14ac:dyDescent="0.35">
      <c r="A1209" s="22"/>
      <c r="C1209" s="23"/>
      <c r="D1209" s="17"/>
      <c r="E1209" s="23"/>
      <c r="G1209" s="43"/>
      <c r="H1209" s="16"/>
      <c r="J1209" s="24"/>
      <c r="K1209" s="43"/>
      <c r="L1209" s="23"/>
      <c r="M1209" s="25"/>
      <c r="N1209" s="17"/>
      <c r="O1209" s="17"/>
    </row>
    <row r="1210" spans="1:15" x14ac:dyDescent="0.35">
      <c r="A1210" s="22"/>
      <c r="C1210" s="23"/>
      <c r="D1210" s="17"/>
      <c r="E1210" s="23"/>
      <c r="G1210" s="43"/>
      <c r="H1210" s="16"/>
      <c r="J1210" s="24"/>
      <c r="K1210" s="43"/>
      <c r="L1210" s="23"/>
      <c r="M1210" s="25"/>
      <c r="N1210" s="17"/>
      <c r="O1210" s="17"/>
    </row>
    <row r="1211" spans="1:15" x14ac:dyDescent="0.35">
      <c r="A1211" s="22"/>
      <c r="C1211" s="23"/>
      <c r="D1211" s="17"/>
      <c r="E1211" s="23"/>
      <c r="G1211" s="43"/>
      <c r="H1211" s="16"/>
      <c r="J1211" s="24"/>
      <c r="K1211" s="43"/>
      <c r="L1211" s="23"/>
      <c r="M1211" s="25"/>
      <c r="N1211" s="17"/>
      <c r="O1211" s="17"/>
    </row>
    <row r="1212" spans="1:15" x14ac:dyDescent="0.35">
      <c r="A1212" s="22"/>
      <c r="C1212" s="23"/>
      <c r="D1212" s="17"/>
      <c r="E1212" s="23"/>
      <c r="G1212" s="43"/>
      <c r="H1212" s="16"/>
      <c r="J1212" s="24"/>
      <c r="K1212" s="43"/>
      <c r="L1212" s="23"/>
      <c r="M1212" s="25"/>
      <c r="N1212" s="17"/>
      <c r="O1212" s="17"/>
    </row>
    <row r="1213" spans="1:15" x14ac:dyDescent="0.35">
      <c r="A1213" s="22"/>
      <c r="C1213" s="23"/>
      <c r="D1213" s="17"/>
      <c r="E1213" s="23"/>
      <c r="G1213" s="43"/>
      <c r="H1213" s="16"/>
      <c r="J1213" s="24"/>
      <c r="K1213" s="43"/>
      <c r="L1213" s="23"/>
      <c r="M1213" s="25"/>
      <c r="N1213" s="17"/>
      <c r="O1213" s="17"/>
    </row>
    <row r="1214" spans="1:15" x14ac:dyDescent="0.35">
      <c r="A1214" s="22"/>
      <c r="C1214" s="23"/>
      <c r="D1214" s="17"/>
      <c r="E1214" s="23"/>
      <c r="G1214" s="43"/>
      <c r="H1214" s="16"/>
      <c r="J1214" s="24"/>
      <c r="K1214" s="43"/>
      <c r="L1214" s="23"/>
      <c r="M1214" s="25"/>
      <c r="N1214" s="17"/>
      <c r="O1214" s="17"/>
    </row>
    <row r="1215" spans="1:15" x14ac:dyDescent="0.35">
      <c r="A1215" s="22"/>
      <c r="C1215" s="23"/>
      <c r="D1215" s="17"/>
      <c r="E1215" s="23"/>
      <c r="G1215" s="43"/>
      <c r="H1215" s="16"/>
      <c r="J1215" s="24"/>
      <c r="K1215" s="43"/>
      <c r="L1215" s="23"/>
      <c r="M1215" s="25"/>
      <c r="N1215" s="17"/>
      <c r="O1215" s="17"/>
    </row>
    <row r="1216" spans="1:15" x14ac:dyDescent="0.35">
      <c r="A1216" s="22"/>
      <c r="C1216" s="23"/>
      <c r="D1216" s="17"/>
      <c r="E1216" s="23"/>
      <c r="G1216" s="43"/>
      <c r="H1216" s="16"/>
      <c r="J1216" s="24"/>
      <c r="K1216" s="43"/>
      <c r="L1216" s="23"/>
      <c r="M1216" s="25"/>
      <c r="N1216" s="17"/>
      <c r="O1216" s="17"/>
    </row>
    <row r="1217" spans="1:15" x14ac:dyDescent="0.35">
      <c r="A1217" s="22"/>
      <c r="C1217" s="23"/>
      <c r="D1217" s="17"/>
      <c r="E1217" s="23"/>
      <c r="G1217" s="43"/>
      <c r="H1217" s="16"/>
      <c r="J1217" s="24"/>
      <c r="K1217" s="43"/>
      <c r="L1217" s="23"/>
      <c r="M1217" s="25"/>
      <c r="N1217" s="17"/>
      <c r="O1217" s="17"/>
    </row>
    <row r="1218" spans="1:15" x14ac:dyDescent="0.35">
      <c r="A1218" s="22"/>
      <c r="C1218" s="23"/>
      <c r="D1218" s="17"/>
      <c r="E1218" s="23"/>
      <c r="G1218" s="43"/>
      <c r="H1218" s="16"/>
      <c r="J1218" s="24"/>
      <c r="K1218" s="43"/>
      <c r="L1218" s="23"/>
      <c r="M1218" s="25"/>
      <c r="N1218" s="17"/>
      <c r="O1218" s="17"/>
    </row>
    <row r="1219" spans="1:15" x14ac:dyDescent="0.35">
      <c r="A1219" s="22"/>
      <c r="C1219" s="23"/>
      <c r="D1219" s="17"/>
      <c r="E1219" s="23"/>
      <c r="G1219" s="43"/>
      <c r="H1219" s="16"/>
      <c r="J1219" s="24"/>
      <c r="K1219" s="43"/>
      <c r="L1219" s="23"/>
      <c r="M1219" s="25"/>
      <c r="N1219" s="17"/>
      <c r="O1219" s="17"/>
    </row>
    <row r="1220" spans="1:15" x14ac:dyDescent="0.35">
      <c r="A1220" s="22"/>
      <c r="C1220" s="23"/>
      <c r="D1220" s="17"/>
      <c r="E1220" s="23"/>
      <c r="G1220" s="43"/>
      <c r="H1220" s="16"/>
      <c r="J1220" s="24"/>
      <c r="K1220" s="43"/>
      <c r="L1220" s="23"/>
      <c r="M1220" s="25"/>
      <c r="N1220" s="17"/>
      <c r="O1220" s="17"/>
    </row>
    <row r="1221" spans="1:15" x14ac:dyDescent="0.35">
      <c r="A1221" s="22"/>
      <c r="C1221" s="23"/>
      <c r="D1221" s="17"/>
      <c r="E1221" s="23"/>
      <c r="G1221" s="43"/>
      <c r="H1221" s="16"/>
      <c r="J1221" s="24"/>
      <c r="K1221" s="43"/>
      <c r="L1221" s="23"/>
      <c r="M1221" s="25"/>
      <c r="N1221" s="17"/>
      <c r="O1221" s="17"/>
    </row>
    <row r="1222" spans="1:15" x14ac:dyDescent="0.35">
      <c r="A1222" s="22"/>
      <c r="C1222" s="23"/>
      <c r="D1222" s="17"/>
      <c r="E1222" s="23"/>
      <c r="G1222" s="43"/>
      <c r="H1222" s="16"/>
      <c r="J1222" s="24"/>
      <c r="K1222" s="43"/>
      <c r="L1222" s="23"/>
      <c r="M1222" s="25"/>
      <c r="N1222" s="17"/>
      <c r="O1222" s="17"/>
    </row>
    <row r="1223" spans="1:15" x14ac:dyDescent="0.35">
      <c r="A1223" s="22"/>
      <c r="C1223" s="23"/>
      <c r="D1223" s="17"/>
      <c r="E1223" s="23"/>
      <c r="G1223" s="43"/>
      <c r="H1223" s="16"/>
      <c r="J1223" s="24"/>
      <c r="K1223" s="43"/>
      <c r="L1223" s="23"/>
      <c r="M1223" s="25"/>
      <c r="N1223" s="17"/>
      <c r="O1223" s="17"/>
    </row>
    <row r="1224" spans="1:15" x14ac:dyDescent="0.35">
      <c r="A1224" s="22"/>
      <c r="C1224" s="23"/>
      <c r="D1224" s="17"/>
      <c r="E1224" s="23"/>
      <c r="G1224" s="43"/>
      <c r="H1224" s="16"/>
      <c r="J1224" s="24"/>
      <c r="K1224" s="43"/>
      <c r="L1224" s="23"/>
      <c r="M1224" s="25"/>
      <c r="N1224" s="17"/>
      <c r="O1224" s="17"/>
    </row>
    <row r="1225" spans="1:15" x14ac:dyDescent="0.35">
      <c r="A1225" s="22"/>
      <c r="C1225" s="23"/>
      <c r="D1225" s="17"/>
      <c r="E1225" s="23"/>
      <c r="G1225" s="43"/>
      <c r="H1225" s="16"/>
      <c r="J1225" s="24"/>
      <c r="K1225" s="43"/>
      <c r="L1225" s="23"/>
      <c r="M1225" s="25"/>
      <c r="N1225" s="17"/>
      <c r="O1225" s="17"/>
    </row>
    <row r="1226" spans="1:15" x14ac:dyDescent="0.35">
      <c r="A1226" s="22"/>
      <c r="C1226" s="23"/>
      <c r="D1226" s="17"/>
      <c r="E1226" s="23"/>
      <c r="G1226" s="43"/>
      <c r="H1226" s="16"/>
      <c r="J1226" s="24"/>
      <c r="K1226" s="43"/>
      <c r="L1226" s="23"/>
      <c r="M1226" s="25"/>
      <c r="N1226" s="17"/>
      <c r="O1226" s="17"/>
    </row>
    <row r="1227" spans="1:15" x14ac:dyDescent="0.35">
      <c r="A1227" s="22"/>
      <c r="C1227" s="23"/>
      <c r="D1227" s="17"/>
      <c r="E1227" s="23"/>
      <c r="G1227" s="43"/>
      <c r="H1227" s="16"/>
      <c r="J1227" s="24"/>
      <c r="K1227" s="43"/>
      <c r="L1227" s="23"/>
      <c r="M1227" s="25"/>
      <c r="N1227" s="17"/>
      <c r="O1227" s="17"/>
    </row>
    <row r="1228" spans="1:15" x14ac:dyDescent="0.35">
      <c r="A1228" s="22"/>
      <c r="C1228" s="23"/>
      <c r="D1228" s="17"/>
      <c r="E1228" s="23"/>
      <c r="G1228" s="43"/>
      <c r="H1228" s="16"/>
      <c r="J1228" s="24"/>
      <c r="K1228" s="43"/>
      <c r="L1228" s="23"/>
      <c r="M1228" s="25"/>
      <c r="N1228" s="17"/>
      <c r="O1228" s="17"/>
    </row>
    <row r="1229" spans="1:15" x14ac:dyDescent="0.35">
      <c r="A1229" s="22"/>
      <c r="C1229" s="23"/>
      <c r="D1229" s="17"/>
      <c r="E1229" s="23"/>
      <c r="G1229" s="43"/>
      <c r="H1229" s="16"/>
      <c r="J1229" s="24"/>
      <c r="K1229" s="43"/>
      <c r="L1229" s="23"/>
      <c r="M1229" s="25"/>
      <c r="N1229" s="17"/>
      <c r="O1229" s="17"/>
    </row>
    <row r="1230" spans="1:15" x14ac:dyDescent="0.35">
      <c r="A1230" s="22"/>
      <c r="C1230" s="23"/>
      <c r="D1230" s="17"/>
      <c r="E1230" s="23"/>
      <c r="G1230" s="43"/>
      <c r="H1230" s="16"/>
      <c r="J1230" s="24"/>
      <c r="K1230" s="43"/>
      <c r="L1230" s="23"/>
      <c r="M1230" s="25"/>
      <c r="N1230" s="17"/>
      <c r="O1230" s="17"/>
    </row>
    <row r="1231" spans="1:15" x14ac:dyDescent="0.35">
      <c r="A1231" s="22"/>
      <c r="C1231" s="23"/>
      <c r="D1231" s="17"/>
      <c r="E1231" s="23"/>
      <c r="G1231" s="43"/>
      <c r="H1231" s="16"/>
      <c r="J1231" s="24"/>
      <c r="K1231" s="43"/>
      <c r="L1231" s="23"/>
      <c r="M1231" s="25"/>
      <c r="N1231" s="17"/>
      <c r="O1231" s="17"/>
    </row>
    <row r="1232" spans="1:15" x14ac:dyDescent="0.35">
      <c r="A1232" s="22"/>
      <c r="C1232" s="23"/>
      <c r="D1232" s="17"/>
      <c r="E1232" s="23"/>
      <c r="G1232" s="43"/>
      <c r="H1232" s="16"/>
      <c r="J1232" s="24"/>
      <c r="K1232" s="43"/>
      <c r="L1232" s="23"/>
      <c r="M1232" s="25"/>
      <c r="N1232" s="17"/>
      <c r="O1232" s="17"/>
    </row>
    <row r="1233" spans="1:15" x14ac:dyDescent="0.35">
      <c r="A1233" s="22"/>
      <c r="C1233" s="23"/>
      <c r="D1233" s="17"/>
      <c r="E1233" s="23"/>
      <c r="G1233" s="43"/>
      <c r="H1233" s="16"/>
      <c r="J1233" s="24"/>
      <c r="K1233" s="43"/>
      <c r="L1233" s="23"/>
      <c r="M1233" s="25"/>
      <c r="N1233" s="17"/>
      <c r="O1233" s="17"/>
    </row>
    <row r="1234" spans="1:15" x14ac:dyDescent="0.35">
      <c r="A1234" s="22"/>
      <c r="C1234" s="23"/>
      <c r="D1234" s="17"/>
      <c r="E1234" s="23"/>
      <c r="G1234" s="43"/>
      <c r="H1234" s="16"/>
      <c r="J1234" s="24"/>
      <c r="K1234" s="43"/>
      <c r="L1234" s="23"/>
      <c r="M1234" s="25"/>
      <c r="N1234" s="17"/>
      <c r="O1234" s="17"/>
    </row>
    <row r="1235" spans="1:15" x14ac:dyDescent="0.35">
      <c r="A1235" s="22"/>
      <c r="C1235" s="23"/>
      <c r="D1235" s="17"/>
      <c r="E1235" s="23"/>
      <c r="G1235" s="43"/>
      <c r="H1235" s="16"/>
      <c r="J1235" s="24"/>
      <c r="K1235" s="43"/>
      <c r="L1235" s="23"/>
      <c r="M1235" s="25"/>
      <c r="N1235" s="17"/>
      <c r="O1235" s="17"/>
    </row>
    <row r="1236" spans="1:15" x14ac:dyDescent="0.35">
      <c r="A1236" s="22"/>
      <c r="C1236" s="23"/>
      <c r="D1236" s="17"/>
      <c r="E1236" s="23"/>
      <c r="G1236" s="43"/>
      <c r="H1236" s="16"/>
      <c r="J1236" s="24"/>
      <c r="K1236" s="43"/>
      <c r="L1236" s="23"/>
      <c r="M1236" s="25"/>
      <c r="N1236" s="17"/>
      <c r="O1236" s="17"/>
    </row>
    <row r="1237" spans="1:15" x14ac:dyDescent="0.35">
      <c r="A1237" s="22"/>
      <c r="C1237" s="23"/>
      <c r="D1237" s="17"/>
      <c r="E1237" s="23"/>
      <c r="G1237" s="43"/>
      <c r="H1237" s="16"/>
      <c r="J1237" s="24"/>
      <c r="K1237" s="43"/>
      <c r="L1237" s="23"/>
      <c r="M1237" s="25"/>
      <c r="N1237" s="17"/>
      <c r="O1237" s="17"/>
    </row>
    <row r="1238" spans="1:15" x14ac:dyDescent="0.35">
      <c r="A1238" s="22"/>
      <c r="C1238" s="23"/>
      <c r="D1238" s="17"/>
      <c r="E1238" s="23"/>
      <c r="G1238" s="43"/>
      <c r="H1238" s="16"/>
      <c r="J1238" s="24"/>
      <c r="K1238" s="43"/>
      <c r="L1238" s="23"/>
      <c r="M1238" s="25"/>
      <c r="N1238" s="17"/>
      <c r="O1238" s="17"/>
    </row>
    <row r="1239" spans="1:15" x14ac:dyDescent="0.35">
      <c r="A1239" s="22"/>
      <c r="C1239" s="23"/>
      <c r="D1239" s="17"/>
      <c r="E1239" s="23"/>
      <c r="G1239" s="43"/>
      <c r="H1239" s="16"/>
      <c r="J1239" s="24"/>
      <c r="K1239" s="43"/>
      <c r="L1239" s="23"/>
      <c r="M1239" s="25"/>
      <c r="N1239" s="17"/>
      <c r="O1239" s="17"/>
    </row>
    <row r="1240" spans="1:15" x14ac:dyDescent="0.35">
      <c r="A1240" s="22"/>
      <c r="C1240" s="23"/>
      <c r="D1240" s="17"/>
      <c r="E1240" s="23"/>
      <c r="G1240" s="43"/>
      <c r="H1240" s="16"/>
      <c r="J1240" s="24"/>
      <c r="K1240" s="43"/>
      <c r="L1240" s="23"/>
      <c r="M1240" s="25"/>
      <c r="N1240" s="17"/>
      <c r="O1240" s="17"/>
    </row>
    <row r="1241" spans="1:15" x14ac:dyDescent="0.35">
      <c r="A1241" s="22"/>
      <c r="C1241" s="23"/>
      <c r="D1241" s="17"/>
      <c r="E1241" s="23"/>
      <c r="G1241" s="43"/>
      <c r="H1241" s="16"/>
      <c r="J1241" s="24"/>
      <c r="K1241" s="43"/>
      <c r="L1241" s="23"/>
      <c r="M1241" s="25"/>
      <c r="N1241" s="17"/>
      <c r="O1241" s="17"/>
    </row>
    <row r="1242" spans="1:15" x14ac:dyDescent="0.35">
      <c r="A1242" s="22"/>
      <c r="C1242" s="23"/>
      <c r="D1242" s="17"/>
      <c r="E1242" s="23"/>
      <c r="G1242" s="43"/>
      <c r="H1242" s="16"/>
      <c r="J1242" s="24"/>
      <c r="K1242" s="43"/>
      <c r="L1242" s="23"/>
      <c r="M1242" s="25"/>
      <c r="N1242" s="17"/>
      <c r="O1242" s="17"/>
    </row>
    <row r="1243" spans="1:15" x14ac:dyDescent="0.35">
      <c r="A1243" s="22"/>
      <c r="C1243" s="23"/>
      <c r="D1243" s="17"/>
      <c r="E1243" s="23"/>
      <c r="G1243" s="43"/>
      <c r="H1243" s="16"/>
      <c r="J1243" s="24"/>
      <c r="K1243" s="43"/>
      <c r="L1243" s="23"/>
      <c r="M1243" s="25"/>
      <c r="N1243" s="17"/>
      <c r="O1243" s="17"/>
    </row>
    <row r="1244" spans="1:15" x14ac:dyDescent="0.35">
      <c r="A1244" s="22"/>
      <c r="C1244" s="23"/>
      <c r="D1244" s="17"/>
      <c r="E1244" s="23"/>
      <c r="G1244" s="43"/>
      <c r="H1244" s="16"/>
      <c r="J1244" s="24"/>
      <c r="K1244" s="43"/>
      <c r="L1244" s="23"/>
      <c r="M1244" s="25"/>
      <c r="N1244" s="17"/>
      <c r="O1244" s="17"/>
    </row>
    <row r="1245" spans="1:15" x14ac:dyDescent="0.35">
      <c r="A1245" s="22"/>
      <c r="C1245" s="23"/>
      <c r="D1245" s="17"/>
      <c r="E1245" s="23"/>
      <c r="G1245" s="43"/>
      <c r="H1245" s="16"/>
      <c r="J1245" s="24"/>
      <c r="K1245" s="43"/>
      <c r="L1245" s="23"/>
      <c r="M1245" s="25"/>
      <c r="N1245" s="17"/>
      <c r="O1245" s="17"/>
    </row>
    <row r="1246" spans="1:15" x14ac:dyDescent="0.35">
      <c r="A1246" s="22"/>
      <c r="C1246" s="23"/>
      <c r="D1246" s="17"/>
      <c r="E1246" s="23"/>
      <c r="G1246" s="43"/>
      <c r="H1246" s="16"/>
      <c r="J1246" s="24"/>
      <c r="K1246" s="43"/>
      <c r="L1246" s="23"/>
      <c r="M1246" s="25"/>
      <c r="N1246" s="17"/>
      <c r="O1246" s="17"/>
    </row>
    <row r="1247" spans="1:15" x14ac:dyDescent="0.35">
      <c r="A1247" s="22"/>
      <c r="C1247" s="23"/>
      <c r="D1247" s="17"/>
      <c r="E1247" s="23"/>
      <c r="G1247" s="43"/>
      <c r="H1247" s="16"/>
      <c r="J1247" s="24"/>
      <c r="K1247" s="43"/>
      <c r="L1247" s="23"/>
      <c r="M1247" s="25"/>
      <c r="N1247" s="17"/>
      <c r="O1247" s="17"/>
    </row>
    <row r="1248" spans="1:15" x14ac:dyDescent="0.35">
      <c r="A1248" s="22"/>
      <c r="C1248" s="23"/>
      <c r="D1248" s="17"/>
      <c r="E1248" s="23"/>
      <c r="G1248" s="43"/>
      <c r="H1248" s="16"/>
      <c r="J1248" s="24"/>
      <c r="K1248" s="43"/>
      <c r="L1248" s="23"/>
      <c r="M1248" s="25"/>
      <c r="N1248" s="17"/>
      <c r="O1248" s="17"/>
    </row>
    <row r="1249" spans="1:15" x14ac:dyDescent="0.35">
      <c r="A1249" s="22"/>
      <c r="C1249" s="23"/>
      <c r="D1249" s="17"/>
      <c r="E1249" s="23"/>
      <c r="G1249" s="43"/>
      <c r="H1249" s="16"/>
      <c r="J1249" s="24"/>
      <c r="K1249" s="43"/>
      <c r="L1249" s="23"/>
      <c r="M1249" s="25"/>
      <c r="N1249" s="17"/>
      <c r="O1249" s="17"/>
    </row>
    <row r="1250" spans="1:15" x14ac:dyDescent="0.35">
      <c r="A1250" s="22"/>
      <c r="C1250" s="23"/>
      <c r="D1250" s="17"/>
      <c r="E1250" s="23"/>
      <c r="G1250" s="43"/>
      <c r="H1250" s="16"/>
      <c r="J1250" s="24"/>
      <c r="K1250" s="43"/>
      <c r="L1250" s="23"/>
      <c r="M1250" s="25"/>
      <c r="N1250" s="17"/>
      <c r="O1250" s="17"/>
    </row>
    <row r="1251" spans="1:15" x14ac:dyDescent="0.35">
      <c r="A1251" s="22"/>
      <c r="C1251" s="23"/>
      <c r="D1251" s="17"/>
      <c r="E1251" s="23"/>
      <c r="G1251" s="43"/>
      <c r="H1251" s="16"/>
      <c r="J1251" s="24"/>
      <c r="K1251" s="43"/>
      <c r="L1251" s="23"/>
      <c r="M1251" s="25"/>
      <c r="N1251" s="17"/>
      <c r="O1251" s="17"/>
    </row>
    <row r="1252" spans="1:15" x14ac:dyDescent="0.35">
      <c r="A1252" s="22"/>
      <c r="C1252" s="23"/>
      <c r="D1252" s="17"/>
      <c r="E1252" s="23"/>
      <c r="G1252" s="43"/>
      <c r="H1252" s="16"/>
      <c r="J1252" s="24"/>
      <c r="K1252" s="43"/>
      <c r="L1252" s="23"/>
      <c r="M1252" s="25"/>
      <c r="N1252" s="17"/>
      <c r="O1252" s="17"/>
    </row>
    <row r="1253" spans="1:15" x14ac:dyDescent="0.35">
      <c r="A1253" s="22"/>
      <c r="C1253" s="23"/>
      <c r="D1253" s="17"/>
      <c r="E1253" s="23"/>
      <c r="G1253" s="43"/>
      <c r="H1253" s="16"/>
      <c r="J1253" s="24"/>
      <c r="K1253" s="43"/>
      <c r="L1253" s="23"/>
      <c r="M1253" s="25"/>
      <c r="N1253" s="17"/>
      <c r="O1253" s="17"/>
    </row>
    <row r="1254" spans="1:15" x14ac:dyDescent="0.35">
      <c r="A1254" s="22"/>
      <c r="C1254" s="23"/>
      <c r="D1254" s="17"/>
      <c r="E1254" s="23"/>
      <c r="G1254" s="43"/>
      <c r="H1254" s="16"/>
      <c r="J1254" s="24"/>
      <c r="K1254" s="43"/>
      <c r="L1254" s="23"/>
      <c r="M1254" s="25"/>
      <c r="N1254" s="17"/>
      <c r="O1254" s="17"/>
    </row>
    <row r="1255" spans="1:15" x14ac:dyDescent="0.35">
      <c r="A1255" s="22"/>
      <c r="C1255" s="23"/>
      <c r="D1255" s="17"/>
      <c r="E1255" s="23"/>
      <c r="G1255" s="43"/>
      <c r="H1255" s="16"/>
      <c r="J1255" s="24"/>
      <c r="K1255" s="43"/>
      <c r="L1255" s="23"/>
      <c r="M1255" s="25"/>
      <c r="N1255" s="17"/>
      <c r="O1255" s="17"/>
    </row>
    <row r="1256" spans="1:15" x14ac:dyDescent="0.35">
      <c r="A1256" s="22"/>
      <c r="C1256" s="23"/>
      <c r="D1256" s="17"/>
      <c r="E1256" s="23"/>
      <c r="G1256" s="43"/>
      <c r="H1256" s="16"/>
      <c r="J1256" s="24"/>
      <c r="K1256" s="43"/>
      <c r="L1256" s="23"/>
      <c r="M1256" s="25"/>
      <c r="N1256" s="17"/>
      <c r="O1256" s="17"/>
    </row>
    <row r="1257" spans="1:15" x14ac:dyDescent="0.35">
      <c r="A1257" s="22"/>
      <c r="C1257" s="23"/>
      <c r="D1257" s="17"/>
      <c r="E1257" s="23"/>
      <c r="G1257" s="43"/>
      <c r="H1257" s="16"/>
      <c r="J1257" s="24"/>
      <c r="K1257" s="43"/>
      <c r="L1257" s="23"/>
      <c r="M1257" s="25"/>
      <c r="N1257" s="17"/>
      <c r="O1257" s="17"/>
    </row>
    <row r="1258" spans="1:15" x14ac:dyDescent="0.35">
      <c r="A1258" s="22"/>
      <c r="C1258" s="23"/>
      <c r="D1258" s="17"/>
      <c r="E1258" s="23"/>
      <c r="G1258" s="43"/>
      <c r="H1258" s="16"/>
      <c r="J1258" s="24"/>
      <c r="K1258" s="43"/>
      <c r="L1258" s="23"/>
      <c r="M1258" s="25"/>
      <c r="N1258" s="17"/>
      <c r="O1258" s="17"/>
    </row>
    <row r="1259" spans="1:15" x14ac:dyDescent="0.35">
      <c r="A1259" s="22"/>
      <c r="C1259" s="23"/>
      <c r="D1259" s="17"/>
      <c r="E1259" s="23"/>
      <c r="G1259" s="43"/>
      <c r="H1259" s="16"/>
      <c r="J1259" s="24"/>
      <c r="K1259" s="43"/>
      <c r="L1259" s="23"/>
      <c r="M1259" s="25"/>
      <c r="N1259" s="17"/>
      <c r="O1259" s="17"/>
    </row>
    <row r="1260" spans="1:15" x14ac:dyDescent="0.35">
      <c r="A1260" s="22"/>
      <c r="C1260" s="23"/>
      <c r="D1260" s="17"/>
      <c r="E1260" s="23"/>
      <c r="G1260" s="43"/>
      <c r="H1260" s="16"/>
      <c r="J1260" s="24"/>
      <c r="K1260" s="43"/>
      <c r="L1260" s="23"/>
      <c r="M1260" s="25"/>
      <c r="N1260" s="17"/>
      <c r="O1260" s="17"/>
    </row>
    <row r="1261" spans="1:15" x14ac:dyDescent="0.35">
      <c r="A1261" s="22"/>
      <c r="C1261" s="23"/>
      <c r="D1261" s="17"/>
      <c r="E1261" s="23"/>
      <c r="G1261" s="43"/>
      <c r="H1261" s="16"/>
      <c r="J1261" s="24"/>
      <c r="K1261" s="43"/>
      <c r="L1261" s="23"/>
      <c r="M1261" s="25"/>
      <c r="N1261" s="17"/>
      <c r="O1261" s="17"/>
    </row>
    <row r="1262" spans="1:15" x14ac:dyDescent="0.35">
      <c r="A1262" s="22"/>
      <c r="C1262" s="23"/>
      <c r="D1262" s="17"/>
      <c r="E1262" s="23"/>
      <c r="G1262" s="43"/>
      <c r="H1262" s="16"/>
      <c r="J1262" s="24"/>
      <c r="K1262" s="43"/>
      <c r="L1262" s="23"/>
      <c r="M1262" s="25"/>
      <c r="N1262" s="17"/>
      <c r="O1262" s="17"/>
    </row>
    <row r="1263" spans="1:15" x14ac:dyDescent="0.35">
      <c r="A1263" s="22"/>
      <c r="C1263" s="23"/>
      <c r="D1263" s="17"/>
      <c r="E1263" s="23"/>
      <c r="G1263" s="43"/>
      <c r="H1263" s="16"/>
      <c r="J1263" s="24"/>
      <c r="K1263" s="43"/>
      <c r="L1263" s="23"/>
      <c r="M1263" s="25"/>
      <c r="N1263" s="17"/>
      <c r="O1263" s="17"/>
    </row>
    <row r="1264" spans="1:15" x14ac:dyDescent="0.35">
      <c r="A1264" s="22"/>
      <c r="C1264" s="23"/>
      <c r="D1264" s="17"/>
      <c r="E1264" s="23"/>
      <c r="G1264" s="43"/>
      <c r="H1264" s="16"/>
      <c r="J1264" s="24"/>
      <c r="K1264" s="43"/>
      <c r="L1264" s="23"/>
      <c r="M1264" s="25"/>
      <c r="N1264" s="17"/>
      <c r="O1264" s="17"/>
    </row>
    <row r="1265" spans="1:15" x14ac:dyDescent="0.35">
      <c r="A1265" s="22"/>
      <c r="C1265" s="23"/>
      <c r="D1265" s="17"/>
      <c r="E1265" s="23"/>
      <c r="G1265" s="43"/>
      <c r="H1265" s="16"/>
      <c r="J1265" s="24"/>
      <c r="K1265" s="43"/>
      <c r="L1265" s="23"/>
      <c r="M1265" s="25"/>
      <c r="N1265" s="17"/>
      <c r="O1265" s="17"/>
    </row>
    <row r="1266" spans="1:15" x14ac:dyDescent="0.35">
      <c r="A1266" s="22"/>
      <c r="C1266" s="23"/>
      <c r="D1266" s="17"/>
      <c r="E1266" s="23"/>
      <c r="G1266" s="43"/>
      <c r="H1266" s="16"/>
      <c r="J1266" s="24"/>
      <c r="K1266" s="43"/>
      <c r="L1266" s="23"/>
      <c r="M1266" s="25"/>
      <c r="N1266" s="17"/>
      <c r="O1266" s="17"/>
    </row>
    <row r="1267" spans="1:15" x14ac:dyDescent="0.35">
      <c r="A1267" s="22"/>
      <c r="C1267" s="23"/>
      <c r="D1267" s="17"/>
      <c r="E1267" s="23"/>
      <c r="G1267" s="43"/>
      <c r="H1267" s="16"/>
      <c r="J1267" s="24"/>
      <c r="K1267" s="43"/>
      <c r="L1267" s="23"/>
      <c r="M1267" s="25"/>
      <c r="N1267" s="17"/>
      <c r="O1267" s="17"/>
    </row>
    <row r="1268" spans="1:15" x14ac:dyDescent="0.35">
      <c r="A1268" s="22"/>
      <c r="C1268" s="23"/>
      <c r="D1268" s="17"/>
      <c r="E1268" s="23"/>
      <c r="G1268" s="43"/>
      <c r="H1268" s="16"/>
      <c r="J1268" s="24"/>
      <c r="K1268" s="43"/>
      <c r="L1268" s="23"/>
      <c r="M1268" s="25"/>
      <c r="N1268" s="17"/>
      <c r="O1268" s="17"/>
    </row>
    <row r="1269" spans="1:15" x14ac:dyDescent="0.35">
      <c r="A1269" s="22"/>
      <c r="C1269" s="23"/>
      <c r="D1269" s="17"/>
      <c r="E1269" s="23"/>
      <c r="G1269" s="43"/>
      <c r="H1269" s="16"/>
      <c r="J1269" s="24"/>
      <c r="K1269" s="43"/>
      <c r="L1269" s="23"/>
      <c r="M1269" s="25"/>
      <c r="N1269" s="17"/>
      <c r="O1269" s="17"/>
    </row>
    <row r="1270" spans="1:15" x14ac:dyDescent="0.35">
      <c r="A1270" s="22"/>
      <c r="C1270" s="23"/>
      <c r="D1270" s="17"/>
      <c r="E1270" s="23"/>
      <c r="G1270" s="43"/>
      <c r="H1270" s="16"/>
      <c r="J1270" s="24"/>
      <c r="K1270" s="43"/>
      <c r="L1270" s="23"/>
      <c r="M1270" s="25"/>
      <c r="N1270" s="17"/>
      <c r="O1270" s="17"/>
    </row>
    <row r="1271" spans="1:15" x14ac:dyDescent="0.35">
      <c r="A1271" s="22"/>
      <c r="C1271" s="23"/>
      <c r="D1271" s="17"/>
      <c r="E1271" s="23"/>
      <c r="G1271" s="43"/>
      <c r="H1271" s="16"/>
      <c r="J1271" s="24"/>
      <c r="K1271" s="43"/>
      <c r="L1271" s="23"/>
      <c r="M1271" s="25"/>
      <c r="N1271" s="17"/>
      <c r="O1271" s="17"/>
    </row>
    <row r="1272" spans="1:15" x14ac:dyDescent="0.35">
      <c r="A1272" s="22"/>
      <c r="C1272" s="23"/>
      <c r="D1272" s="17"/>
      <c r="E1272" s="23"/>
      <c r="G1272" s="43"/>
      <c r="H1272" s="16"/>
      <c r="J1272" s="24"/>
      <c r="K1272" s="43"/>
      <c r="L1272" s="23"/>
      <c r="M1272" s="25"/>
      <c r="N1272" s="17"/>
      <c r="O1272" s="17"/>
    </row>
    <row r="1273" spans="1:15" x14ac:dyDescent="0.35">
      <c r="A1273" s="22"/>
      <c r="C1273" s="23"/>
      <c r="D1273" s="17"/>
      <c r="E1273" s="23"/>
      <c r="G1273" s="43"/>
      <c r="H1273" s="16"/>
      <c r="J1273" s="24"/>
      <c r="K1273" s="43"/>
      <c r="L1273" s="23"/>
      <c r="M1273" s="25"/>
      <c r="N1273" s="17"/>
      <c r="O1273" s="17"/>
    </row>
    <row r="1274" spans="1:15" x14ac:dyDescent="0.35">
      <c r="A1274" s="22"/>
      <c r="C1274" s="23"/>
      <c r="D1274" s="17"/>
      <c r="E1274" s="23"/>
      <c r="G1274" s="43"/>
      <c r="H1274" s="16"/>
      <c r="J1274" s="24"/>
      <c r="K1274" s="43"/>
      <c r="L1274" s="23"/>
      <c r="M1274" s="25"/>
      <c r="N1274" s="17"/>
      <c r="O1274" s="17"/>
    </row>
    <row r="1275" spans="1:15" x14ac:dyDescent="0.35">
      <c r="A1275" s="22"/>
      <c r="C1275" s="23"/>
      <c r="D1275" s="17"/>
      <c r="E1275" s="23"/>
      <c r="G1275" s="43"/>
      <c r="H1275" s="16"/>
      <c r="J1275" s="24"/>
      <c r="K1275" s="43"/>
      <c r="L1275" s="23"/>
      <c r="M1275" s="25"/>
      <c r="N1275" s="17"/>
      <c r="O1275" s="17"/>
    </row>
    <row r="1276" spans="1:15" x14ac:dyDescent="0.35">
      <c r="A1276" s="22"/>
      <c r="C1276" s="23"/>
      <c r="D1276" s="17"/>
      <c r="E1276" s="23"/>
      <c r="G1276" s="43"/>
      <c r="H1276" s="16"/>
      <c r="J1276" s="24"/>
      <c r="K1276" s="43"/>
      <c r="L1276" s="23"/>
      <c r="M1276" s="25"/>
      <c r="N1276" s="17"/>
      <c r="O1276" s="17"/>
    </row>
    <row r="1277" spans="1:15" x14ac:dyDescent="0.35">
      <c r="A1277" s="22"/>
      <c r="C1277" s="23"/>
      <c r="D1277" s="17"/>
      <c r="E1277" s="23"/>
      <c r="G1277" s="43"/>
      <c r="H1277" s="16"/>
      <c r="J1277" s="24"/>
      <c r="K1277" s="43"/>
      <c r="L1277" s="23"/>
      <c r="M1277" s="25"/>
      <c r="N1277" s="17"/>
      <c r="O1277" s="17"/>
    </row>
    <row r="1278" spans="1:15" x14ac:dyDescent="0.35">
      <c r="A1278" s="22"/>
      <c r="C1278" s="23"/>
      <c r="D1278" s="17"/>
      <c r="E1278" s="23"/>
      <c r="G1278" s="43"/>
      <c r="H1278" s="16"/>
      <c r="J1278" s="24"/>
      <c r="K1278" s="43"/>
      <c r="L1278" s="23"/>
      <c r="M1278" s="25"/>
      <c r="N1278" s="17"/>
      <c r="O1278" s="17"/>
    </row>
    <row r="1279" spans="1:15" x14ac:dyDescent="0.35">
      <c r="A1279" s="22"/>
      <c r="C1279" s="23"/>
      <c r="D1279" s="17"/>
      <c r="E1279" s="23"/>
      <c r="G1279" s="43"/>
      <c r="H1279" s="16"/>
      <c r="J1279" s="24"/>
      <c r="K1279" s="43"/>
      <c r="L1279" s="23"/>
      <c r="M1279" s="25"/>
      <c r="N1279" s="17"/>
      <c r="O1279" s="17"/>
    </row>
    <row r="1280" spans="1:15" x14ac:dyDescent="0.35">
      <c r="A1280" s="22"/>
      <c r="C1280" s="23"/>
      <c r="D1280" s="17"/>
      <c r="E1280" s="23"/>
      <c r="G1280" s="43"/>
      <c r="H1280" s="16"/>
      <c r="J1280" s="24"/>
      <c r="K1280" s="43"/>
      <c r="L1280" s="23"/>
      <c r="M1280" s="25"/>
      <c r="N1280" s="17"/>
      <c r="O1280" s="17"/>
    </row>
    <row r="1281" spans="1:15" x14ac:dyDescent="0.35">
      <c r="A1281" s="22"/>
      <c r="C1281" s="23"/>
      <c r="D1281" s="17"/>
      <c r="E1281" s="23"/>
      <c r="G1281" s="43"/>
      <c r="H1281" s="16"/>
      <c r="J1281" s="24"/>
      <c r="K1281" s="43"/>
      <c r="L1281" s="23"/>
      <c r="M1281" s="25"/>
      <c r="N1281" s="17"/>
      <c r="O1281" s="17"/>
    </row>
    <row r="1282" spans="1:15" x14ac:dyDescent="0.35">
      <c r="A1282" s="22"/>
      <c r="C1282" s="23"/>
      <c r="D1282" s="17"/>
      <c r="E1282" s="23"/>
      <c r="G1282" s="43"/>
      <c r="H1282" s="16"/>
      <c r="J1282" s="24"/>
      <c r="K1282" s="43"/>
      <c r="L1282" s="23"/>
      <c r="M1282" s="25"/>
      <c r="N1282" s="17"/>
      <c r="O1282" s="17"/>
    </row>
    <row r="1283" spans="1:15" x14ac:dyDescent="0.35">
      <c r="A1283" s="22"/>
      <c r="C1283" s="23"/>
      <c r="D1283" s="17"/>
      <c r="E1283" s="23"/>
      <c r="G1283" s="43"/>
      <c r="H1283" s="16"/>
      <c r="J1283" s="24"/>
      <c r="K1283" s="43"/>
      <c r="L1283" s="23"/>
      <c r="M1283" s="25"/>
      <c r="N1283" s="17"/>
      <c r="O1283" s="17"/>
    </row>
    <row r="1284" spans="1:15" x14ac:dyDescent="0.35">
      <c r="A1284" s="22"/>
      <c r="C1284" s="23"/>
      <c r="D1284" s="17"/>
      <c r="E1284" s="23"/>
      <c r="G1284" s="43"/>
      <c r="H1284" s="16"/>
      <c r="J1284" s="24"/>
      <c r="K1284" s="43"/>
      <c r="L1284" s="23"/>
      <c r="M1284" s="25"/>
      <c r="N1284" s="17"/>
      <c r="O1284" s="17"/>
    </row>
    <row r="1285" spans="1:15" x14ac:dyDescent="0.35">
      <c r="A1285" s="22"/>
      <c r="C1285" s="23"/>
      <c r="D1285" s="17"/>
      <c r="E1285" s="23"/>
      <c r="G1285" s="43"/>
      <c r="H1285" s="16"/>
      <c r="J1285" s="24"/>
      <c r="K1285" s="43"/>
      <c r="L1285" s="23"/>
      <c r="M1285" s="25"/>
      <c r="N1285" s="17"/>
      <c r="O1285" s="17"/>
    </row>
    <row r="1286" spans="1:15" x14ac:dyDescent="0.35">
      <c r="A1286" s="22"/>
      <c r="C1286" s="23"/>
      <c r="D1286" s="17"/>
      <c r="E1286" s="23"/>
      <c r="G1286" s="43"/>
      <c r="H1286" s="16"/>
      <c r="J1286" s="24"/>
      <c r="K1286" s="43"/>
      <c r="L1286" s="23"/>
      <c r="M1286" s="25"/>
      <c r="N1286" s="17"/>
      <c r="O1286" s="17"/>
    </row>
    <row r="1287" spans="1:15" x14ac:dyDescent="0.35">
      <c r="A1287" s="22"/>
      <c r="C1287" s="23"/>
      <c r="D1287" s="17"/>
      <c r="E1287" s="23"/>
      <c r="G1287" s="43"/>
      <c r="H1287" s="16"/>
      <c r="J1287" s="24"/>
      <c r="K1287" s="43"/>
      <c r="L1287" s="23"/>
      <c r="M1287" s="25"/>
      <c r="N1287" s="17"/>
      <c r="O1287" s="17"/>
    </row>
    <row r="1288" spans="1:15" x14ac:dyDescent="0.35">
      <c r="A1288" s="22"/>
      <c r="C1288" s="23"/>
      <c r="D1288" s="17"/>
      <c r="E1288" s="23"/>
      <c r="G1288" s="43"/>
      <c r="H1288" s="16"/>
      <c r="J1288" s="24"/>
      <c r="K1288" s="43"/>
      <c r="L1288" s="23"/>
      <c r="M1288" s="25"/>
      <c r="N1288" s="17"/>
      <c r="O1288" s="17"/>
    </row>
    <row r="1289" spans="1:15" x14ac:dyDescent="0.35">
      <c r="A1289" s="22"/>
      <c r="C1289" s="23"/>
      <c r="D1289" s="17"/>
      <c r="E1289" s="23"/>
      <c r="G1289" s="43"/>
      <c r="H1289" s="16"/>
      <c r="J1289" s="24"/>
      <c r="K1289" s="43"/>
      <c r="L1289" s="23"/>
      <c r="M1289" s="25"/>
      <c r="N1289" s="17"/>
      <c r="O1289" s="17"/>
    </row>
    <row r="1290" spans="1:15" x14ac:dyDescent="0.35">
      <c r="A1290" s="22"/>
      <c r="C1290" s="23"/>
      <c r="D1290" s="17"/>
      <c r="E1290" s="23"/>
      <c r="G1290" s="43"/>
      <c r="H1290" s="16"/>
      <c r="J1290" s="24"/>
      <c r="K1290" s="43"/>
      <c r="L1290" s="23"/>
      <c r="M1290" s="25"/>
      <c r="N1290" s="17"/>
      <c r="O1290" s="17"/>
    </row>
    <row r="1291" spans="1:15" x14ac:dyDescent="0.35">
      <c r="A1291" s="22"/>
      <c r="C1291" s="23"/>
      <c r="D1291" s="17"/>
      <c r="E1291" s="23"/>
      <c r="G1291" s="43"/>
      <c r="H1291" s="16"/>
      <c r="J1291" s="24"/>
      <c r="K1291" s="43"/>
      <c r="L1291" s="23"/>
      <c r="M1291" s="25"/>
      <c r="N1291" s="17"/>
      <c r="O1291" s="17"/>
    </row>
    <row r="1292" spans="1:15" x14ac:dyDescent="0.35">
      <c r="A1292" s="22"/>
      <c r="C1292" s="23"/>
      <c r="D1292" s="17"/>
      <c r="E1292" s="23"/>
      <c r="G1292" s="43"/>
      <c r="H1292" s="16"/>
      <c r="J1292" s="24"/>
      <c r="K1292" s="43"/>
      <c r="L1292" s="23"/>
      <c r="M1292" s="25"/>
      <c r="N1292" s="17"/>
      <c r="O1292" s="17"/>
    </row>
    <row r="1293" spans="1:15" x14ac:dyDescent="0.35">
      <c r="A1293" s="22"/>
      <c r="C1293" s="23"/>
      <c r="D1293" s="17"/>
      <c r="E1293" s="23"/>
      <c r="G1293" s="43"/>
      <c r="H1293" s="16"/>
      <c r="J1293" s="24"/>
      <c r="K1293" s="43"/>
      <c r="L1293" s="23"/>
      <c r="M1293" s="25"/>
      <c r="N1293" s="17"/>
      <c r="O1293" s="17"/>
    </row>
    <row r="1294" spans="1:15" x14ac:dyDescent="0.35">
      <c r="A1294" s="22"/>
      <c r="C1294" s="23"/>
      <c r="D1294" s="17"/>
      <c r="E1294" s="23"/>
      <c r="G1294" s="43"/>
      <c r="H1294" s="16"/>
      <c r="J1294" s="24"/>
      <c r="K1294" s="43"/>
      <c r="L1294" s="23"/>
      <c r="M1294" s="25"/>
      <c r="N1294" s="17"/>
      <c r="O1294" s="17"/>
    </row>
    <row r="1295" spans="1:15" x14ac:dyDescent="0.35">
      <c r="A1295" s="22"/>
      <c r="C1295" s="23"/>
      <c r="D1295" s="17"/>
      <c r="E1295" s="23"/>
      <c r="G1295" s="43"/>
      <c r="H1295" s="16"/>
      <c r="J1295" s="24"/>
      <c r="K1295" s="43"/>
      <c r="L1295" s="23"/>
      <c r="M1295" s="25"/>
      <c r="N1295" s="17"/>
      <c r="O1295" s="17"/>
    </row>
    <row r="1296" spans="1:15" x14ac:dyDescent="0.35">
      <c r="A1296" s="22"/>
      <c r="C1296" s="23"/>
      <c r="D1296" s="17"/>
      <c r="E1296" s="23"/>
      <c r="G1296" s="43"/>
      <c r="H1296" s="16"/>
      <c r="J1296" s="24"/>
      <c r="K1296" s="43"/>
      <c r="L1296" s="23"/>
      <c r="M1296" s="25"/>
      <c r="N1296" s="17"/>
      <c r="O1296" s="17"/>
    </row>
    <row r="1297" spans="1:15" x14ac:dyDescent="0.35">
      <c r="A1297" s="22"/>
      <c r="C1297" s="23"/>
      <c r="D1297" s="17"/>
      <c r="E1297" s="23"/>
      <c r="G1297" s="43"/>
      <c r="H1297" s="16"/>
      <c r="J1297" s="24"/>
      <c r="K1297" s="43"/>
      <c r="L1297" s="23"/>
      <c r="M1297" s="25"/>
      <c r="N1297" s="17"/>
      <c r="O1297" s="17"/>
    </row>
    <row r="1298" spans="1:15" x14ac:dyDescent="0.35">
      <c r="A1298" s="22"/>
      <c r="C1298" s="23"/>
      <c r="D1298" s="17"/>
      <c r="E1298" s="23"/>
      <c r="G1298" s="43"/>
      <c r="H1298" s="16"/>
      <c r="J1298" s="24"/>
      <c r="K1298" s="43"/>
      <c r="L1298" s="23"/>
      <c r="M1298" s="25"/>
      <c r="N1298" s="17"/>
      <c r="O1298" s="17"/>
    </row>
    <row r="1299" spans="1:15" x14ac:dyDescent="0.35">
      <c r="A1299" s="22"/>
      <c r="C1299" s="23"/>
      <c r="D1299" s="17"/>
      <c r="E1299" s="23"/>
      <c r="G1299" s="43"/>
      <c r="H1299" s="16"/>
      <c r="J1299" s="24"/>
      <c r="K1299" s="43"/>
      <c r="L1299" s="23"/>
      <c r="M1299" s="25"/>
      <c r="N1299" s="17"/>
      <c r="O1299" s="17"/>
    </row>
    <row r="1300" spans="1:15" x14ac:dyDescent="0.35">
      <c r="A1300" s="22"/>
      <c r="C1300" s="23"/>
      <c r="D1300" s="17"/>
      <c r="E1300" s="23"/>
      <c r="G1300" s="43"/>
      <c r="H1300" s="16"/>
      <c r="J1300" s="24"/>
      <c r="K1300" s="43"/>
      <c r="L1300" s="23"/>
      <c r="M1300" s="25"/>
      <c r="N1300" s="17"/>
      <c r="O1300" s="17"/>
    </row>
    <row r="1301" spans="1:15" x14ac:dyDescent="0.35">
      <c r="A1301" s="22"/>
      <c r="C1301" s="23"/>
      <c r="D1301" s="17"/>
      <c r="E1301" s="23"/>
      <c r="G1301" s="43"/>
      <c r="H1301" s="16"/>
      <c r="J1301" s="24"/>
      <c r="K1301" s="43"/>
      <c r="L1301" s="23"/>
      <c r="M1301" s="25"/>
      <c r="N1301" s="17"/>
      <c r="O1301" s="17"/>
    </row>
    <row r="1302" spans="1:15" x14ac:dyDescent="0.35">
      <c r="A1302" s="22"/>
      <c r="C1302" s="23"/>
      <c r="D1302" s="17"/>
      <c r="E1302" s="23"/>
      <c r="G1302" s="43"/>
      <c r="H1302" s="16"/>
      <c r="J1302" s="24"/>
      <c r="K1302" s="43"/>
      <c r="L1302" s="23"/>
      <c r="M1302" s="25"/>
      <c r="N1302" s="17"/>
      <c r="O1302" s="17"/>
    </row>
    <row r="1303" spans="1:15" x14ac:dyDescent="0.35">
      <c r="A1303" s="22"/>
      <c r="C1303" s="23"/>
      <c r="D1303" s="17"/>
      <c r="E1303" s="23"/>
      <c r="G1303" s="43"/>
      <c r="H1303" s="16"/>
      <c r="J1303" s="24"/>
      <c r="K1303" s="43"/>
      <c r="L1303" s="23"/>
      <c r="M1303" s="25"/>
      <c r="N1303" s="17"/>
      <c r="O1303" s="17"/>
    </row>
    <row r="1304" spans="1:15" x14ac:dyDescent="0.35">
      <c r="A1304" s="22"/>
      <c r="C1304" s="23"/>
      <c r="D1304" s="17"/>
      <c r="E1304" s="23"/>
      <c r="G1304" s="43"/>
      <c r="H1304" s="16"/>
      <c r="J1304" s="24"/>
      <c r="K1304" s="43"/>
      <c r="L1304" s="23"/>
      <c r="M1304" s="25"/>
      <c r="N1304" s="17"/>
      <c r="O1304" s="17"/>
    </row>
    <row r="1305" spans="1:15" x14ac:dyDescent="0.35">
      <c r="A1305" s="22"/>
      <c r="C1305" s="23"/>
      <c r="D1305" s="17"/>
      <c r="E1305" s="23"/>
      <c r="G1305" s="43"/>
      <c r="H1305" s="16"/>
      <c r="J1305" s="24"/>
      <c r="K1305" s="43"/>
      <c r="L1305" s="23"/>
      <c r="M1305" s="25"/>
      <c r="N1305" s="17"/>
      <c r="O1305" s="17"/>
    </row>
    <row r="1306" spans="1:15" x14ac:dyDescent="0.35">
      <c r="A1306" s="22"/>
      <c r="C1306" s="23"/>
      <c r="D1306" s="17"/>
      <c r="E1306" s="23"/>
      <c r="G1306" s="43"/>
      <c r="H1306" s="16"/>
      <c r="J1306" s="24"/>
      <c r="K1306" s="43"/>
      <c r="L1306" s="23"/>
      <c r="M1306" s="25"/>
      <c r="N1306" s="17"/>
      <c r="O1306" s="17"/>
    </row>
    <row r="1307" spans="1:15" x14ac:dyDescent="0.35">
      <c r="A1307" s="22"/>
      <c r="C1307" s="23"/>
      <c r="D1307" s="17"/>
      <c r="E1307" s="23"/>
      <c r="G1307" s="43"/>
      <c r="H1307" s="16"/>
      <c r="J1307" s="24"/>
      <c r="K1307" s="43"/>
      <c r="L1307" s="23"/>
      <c r="M1307" s="25"/>
      <c r="N1307" s="17"/>
      <c r="O1307" s="17"/>
    </row>
    <row r="1308" spans="1:15" x14ac:dyDescent="0.35">
      <c r="A1308" s="22"/>
      <c r="C1308" s="23"/>
      <c r="D1308" s="17"/>
      <c r="E1308" s="23"/>
      <c r="G1308" s="43"/>
      <c r="H1308" s="16"/>
      <c r="J1308" s="24"/>
      <c r="K1308" s="43"/>
      <c r="L1308" s="23"/>
      <c r="M1308" s="25"/>
      <c r="N1308" s="17"/>
      <c r="O1308" s="17"/>
    </row>
    <row r="1309" spans="1:15" x14ac:dyDescent="0.35">
      <c r="A1309" s="22"/>
      <c r="C1309" s="23"/>
      <c r="D1309" s="17"/>
      <c r="E1309" s="23"/>
      <c r="G1309" s="43"/>
      <c r="H1309" s="16"/>
      <c r="J1309" s="24"/>
      <c r="K1309" s="43"/>
      <c r="L1309" s="23"/>
      <c r="M1309" s="25"/>
      <c r="N1309" s="17"/>
      <c r="O1309" s="17"/>
    </row>
    <row r="1310" spans="1:15" x14ac:dyDescent="0.35">
      <c r="A1310" s="22"/>
      <c r="C1310" s="23"/>
      <c r="D1310" s="17"/>
      <c r="E1310" s="23"/>
      <c r="G1310" s="43"/>
      <c r="H1310" s="16"/>
      <c r="J1310" s="24"/>
      <c r="K1310" s="43"/>
      <c r="L1310" s="23"/>
      <c r="M1310" s="25"/>
      <c r="N1310" s="17"/>
      <c r="O1310" s="17"/>
    </row>
    <row r="1311" spans="1:15" x14ac:dyDescent="0.35">
      <c r="A1311" s="22"/>
      <c r="C1311" s="23"/>
      <c r="D1311" s="17"/>
      <c r="E1311" s="23"/>
      <c r="G1311" s="43"/>
      <c r="H1311" s="16"/>
      <c r="J1311" s="24"/>
      <c r="K1311" s="43"/>
      <c r="L1311" s="23"/>
      <c r="M1311" s="25"/>
      <c r="N1311" s="17"/>
      <c r="O1311" s="17"/>
    </row>
    <row r="1312" spans="1:15" x14ac:dyDescent="0.35">
      <c r="A1312" s="22"/>
      <c r="C1312" s="23"/>
      <c r="D1312" s="17"/>
      <c r="E1312" s="23"/>
      <c r="G1312" s="43"/>
      <c r="H1312" s="16"/>
      <c r="J1312" s="24"/>
      <c r="K1312" s="43"/>
      <c r="L1312" s="23"/>
      <c r="M1312" s="25"/>
      <c r="N1312" s="17"/>
      <c r="O1312" s="17"/>
    </row>
    <row r="1313" spans="1:15" x14ac:dyDescent="0.35">
      <c r="A1313" s="22"/>
      <c r="C1313" s="23"/>
      <c r="D1313" s="17"/>
      <c r="E1313" s="23"/>
      <c r="G1313" s="43"/>
      <c r="H1313" s="16"/>
      <c r="J1313" s="24"/>
      <c r="K1313" s="43"/>
      <c r="L1313" s="23"/>
      <c r="M1313" s="25"/>
      <c r="N1313" s="17"/>
      <c r="O1313" s="17"/>
    </row>
    <row r="1314" spans="1:15" x14ac:dyDescent="0.35">
      <c r="A1314" s="22"/>
      <c r="C1314" s="23"/>
      <c r="D1314" s="17"/>
      <c r="E1314" s="23"/>
      <c r="G1314" s="43"/>
      <c r="H1314" s="16"/>
      <c r="J1314" s="24"/>
      <c r="K1314" s="43"/>
      <c r="L1314" s="23"/>
      <c r="M1314" s="25"/>
      <c r="N1314" s="17"/>
      <c r="O1314" s="17"/>
    </row>
    <row r="1315" spans="1:15" x14ac:dyDescent="0.35">
      <c r="A1315" s="22"/>
      <c r="C1315" s="23"/>
      <c r="D1315" s="17"/>
      <c r="E1315" s="23"/>
      <c r="G1315" s="43"/>
      <c r="H1315" s="16"/>
      <c r="J1315" s="24"/>
      <c r="K1315" s="43"/>
      <c r="L1315" s="23"/>
      <c r="M1315" s="25"/>
      <c r="N1315" s="17"/>
      <c r="O1315" s="17"/>
    </row>
    <row r="1316" spans="1:15" x14ac:dyDescent="0.35">
      <c r="A1316" s="22"/>
      <c r="C1316" s="23"/>
      <c r="D1316" s="17"/>
      <c r="E1316" s="23"/>
      <c r="G1316" s="43"/>
      <c r="H1316" s="16"/>
      <c r="J1316" s="24"/>
      <c r="K1316" s="43"/>
      <c r="L1316" s="23"/>
      <c r="M1316" s="25"/>
      <c r="N1316" s="17"/>
      <c r="O1316" s="17"/>
    </row>
    <row r="1317" spans="1:15" x14ac:dyDescent="0.35">
      <c r="A1317" s="22"/>
      <c r="C1317" s="23"/>
      <c r="D1317" s="17"/>
      <c r="E1317" s="23"/>
      <c r="G1317" s="43"/>
      <c r="H1317" s="16"/>
      <c r="J1317" s="24"/>
      <c r="K1317" s="43"/>
      <c r="L1317" s="23"/>
      <c r="M1317" s="25"/>
      <c r="N1317" s="17"/>
      <c r="O1317" s="17"/>
    </row>
    <row r="1318" spans="1:15" x14ac:dyDescent="0.35">
      <c r="A1318" s="22"/>
      <c r="C1318" s="23"/>
      <c r="D1318" s="17"/>
      <c r="E1318" s="23"/>
      <c r="G1318" s="43"/>
      <c r="H1318" s="16"/>
      <c r="J1318" s="24"/>
      <c r="K1318" s="43"/>
      <c r="L1318" s="23"/>
      <c r="M1318" s="25"/>
      <c r="N1318" s="17"/>
      <c r="O1318" s="17"/>
    </row>
    <row r="1319" spans="1:15" x14ac:dyDescent="0.35">
      <c r="A1319" s="22"/>
      <c r="C1319" s="23"/>
      <c r="D1319" s="17"/>
      <c r="E1319" s="23"/>
      <c r="G1319" s="43"/>
      <c r="H1319" s="16"/>
      <c r="J1319" s="24"/>
      <c r="K1319" s="43"/>
      <c r="L1319" s="23"/>
      <c r="M1319" s="25"/>
      <c r="N1319" s="17"/>
      <c r="O1319" s="17"/>
    </row>
    <row r="1320" spans="1:15" x14ac:dyDescent="0.35">
      <c r="A1320" s="22"/>
      <c r="C1320" s="23"/>
      <c r="D1320" s="17"/>
      <c r="E1320" s="23"/>
      <c r="G1320" s="43"/>
      <c r="H1320" s="16"/>
      <c r="J1320" s="24"/>
      <c r="K1320" s="43"/>
      <c r="L1320" s="23"/>
      <c r="M1320" s="25"/>
      <c r="N1320" s="17"/>
      <c r="O1320" s="17"/>
    </row>
    <row r="1321" spans="1:15" x14ac:dyDescent="0.35">
      <c r="A1321" s="22"/>
      <c r="C1321" s="23"/>
      <c r="D1321" s="17"/>
      <c r="E1321" s="23"/>
      <c r="G1321" s="43"/>
      <c r="H1321" s="16"/>
      <c r="J1321" s="24"/>
      <c r="K1321" s="43"/>
      <c r="L1321" s="23"/>
      <c r="M1321" s="25"/>
      <c r="N1321" s="17"/>
      <c r="O1321" s="17"/>
    </row>
    <row r="1322" spans="1:15" x14ac:dyDescent="0.35">
      <c r="A1322" s="22"/>
      <c r="C1322" s="23"/>
      <c r="D1322" s="17"/>
      <c r="E1322" s="23"/>
      <c r="G1322" s="43"/>
      <c r="H1322" s="16"/>
      <c r="J1322" s="24"/>
      <c r="K1322" s="43"/>
      <c r="L1322" s="23"/>
      <c r="M1322" s="25"/>
      <c r="N1322" s="17"/>
      <c r="O1322" s="17"/>
    </row>
    <row r="1323" spans="1:15" x14ac:dyDescent="0.35">
      <c r="A1323" s="22"/>
      <c r="C1323" s="23"/>
      <c r="D1323" s="17"/>
      <c r="E1323" s="23"/>
      <c r="G1323" s="43"/>
      <c r="H1323" s="16"/>
      <c r="J1323" s="24"/>
      <c r="K1323" s="43"/>
      <c r="L1323" s="23"/>
      <c r="M1323" s="25"/>
      <c r="N1323" s="17"/>
      <c r="O1323" s="17"/>
    </row>
    <row r="1324" spans="1:15" x14ac:dyDescent="0.35">
      <c r="A1324" s="22"/>
      <c r="C1324" s="23"/>
      <c r="D1324" s="17"/>
      <c r="E1324" s="23"/>
      <c r="G1324" s="43"/>
      <c r="H1324" s="16"/>
      <c r="J1324" s="24"/>
      <c r="K1324" s="43"/>
      <c r="L1324" s="23"/>
      <c r="M1324" s="25"/>
      <c r="N1324" s="17"/>
      <c r="O1324" s="17"/>
    </row>
    <row r="1325" spans="1:15" x14ac:dyDescent="0.35">
      <c r="A1325" s="22"/>
      <c r="C1325" s="23"/>
      <c r="D1325" s="17"/>
      <c r="E1325" s="23"/>
      <c r="G1325" s="43"/>
      <c r="H1325" s="16"/>
      <c r="J1325" s="24"/>
      <c r="K1325" s="43"/>
      <c r="L1325" s="23"/>
      <c r="M1325" s="25"/>
      <c r="N1325" s="17"/>
      <c r="O1325" s="17"/>
    </row>
    <row r="1326" spans="1:15" x14ac:dyDescent="0.35">
      <c r="A1326" s="22"/>
      <c r="C1326" s="23"/>
      <c r="D1326" s="17"/>
      <c r="E1326" s="23"/>
      <c r="G1326" s="43"/>
      <c r="H1326" s="16"/>
      <c r="J1326" s="24"/>
      <c r="K1326" s="43"/>
      <c r="L1326" s="23"/>
      <c r="M1326" s="25"/>
      <c r="N1326" s="17"/>
      <c r="O1326" s="17"/>
    </row>
    <row r="1327" spans="1:15" x14ac:dyDescent="0.35">
      <c r="A1327" s="22"/>
      <c r="C1327" s="23"/>
      <c r="D1327" s="17"/>
      <c r="E1327" s="23"/>
      <c r="G1327" s="43"/>
      <c r="H1327" s="16"/>
      <c r="J1327" s="24"/>
      <c r="K1327" s="43"/>
      <c r="L1327" s="23"/>
      <c r="M1327" s="25"/>
      <c r="N1327" s="17"/>
      <c r="O1327" s="17"/>
    </row>
    <row r="1328" spans="1:15" x14ac:dyDescent="0.35">
      <c r="A1328" s="22"/>
      <c r="C1328" s="23"/>
      <c r="D1328" s="17"/>
      <c r="E1328" s="23"/>
      <c r="G1328" s="43"/>
      <c r="H1328" s="16"/>
      <c r="J1328" s="24"/>
      <c r="K1328" s="43"/>
      <c r="L1328" s="23"/>
      <c r="M1328" s="25"/>
      <c r="N1328" s="17"/>
      <c r="O1328" s="17"/>
    </row>
    <row r="1329" spans="1:15" x14ac:dyDescent="0.35">
      <c r="A1329" s="22"/>
      <c r="C1329" s="23"/>
      <c r="D1329" s="17"/>
      <c r="E1329" s="23"/>
      <c r="G1329" s="43"/>
      <c r="H1329" s="16"/>
      <c r="J1329" s="24"/>
      <c r="K1329" s="43"/>
      <c r="L1329" s="23"/>
      <c r="M1329" s="25"/>
      <c r="N1329" s="17"/>
      <c r="O1329" s="17"/>
    </row>
    <row r="1330" spans="1:15" x14ac:dyDescent="0.35">
      <c r="A1330" s="22"/>
      <c r="C1330" s="23"/>
      <c r="D1330" s="17"/>
      <c r="E1330" s="23"/>
      <c r="G1330" s="43"/>
      <c r="H1330" s="16"/>
      <c r="J1330" s="24"/>
      <c r="K1330" s="43"/>
      <c r="L1330" s="23"/>
      <c r="M1330" s="25"/>
      <c r="N1330" s="17"/>
      <c r="O1330" s="17"/>
    </row>
    <row r="1331" spans="1:15" x14ac:dyDescent="0.35">
      <c r="A1331" s="22"/>
      <c r="C1331" s="23"/>
      <c r="D1331" s="17"/>
      <c r="E1331" s="23"/>
      <c r="G1331" s="43"/>
      <c r="H1331" s="16"/>
      <c r="J1331" s="24"/>
      <c r="K1331" s="43"/>
      <c r="L1331" s="23"/>
      <c r="M1331" s="25"/>
      <c r="N1331" s="17"/>
      <c r="O1331" s="17"/>
    </row>
    <row r="1332" spans="1:15" x14ac:dyDescent="0.35">
      <c r="A1332" s="22"/>
      <c r="C1332" s="23"/>
      <c r="D1332" s="17"/>
      <c r="E1332" s="23"/>
      <c r="G1332" s="43"/>
      <c r="H1332" s="16"/>
      <c r="J1332" s="24"/>
      <c r="K1332" s="43"/>
      <c r="L1332" s="23"/>
      <c r="M1332" s="25"/>
      <c r="N1332" s="17"/>
      <c r="O1332" s="17"/>
    </row>
    <row r="1333" spans="1:15" x14ac:dyDescent="0.35">
      <c r="A1333" s="22"/>
      <c r="C1333" s="23"/>
      <c r="D1333" s="17"/>
      <c r="E1333" s="23"/>
      <c r="G1333" s="43"/>
      <c r="H1333" s="16"/>
      <c r="J1333" s="24"/>
      <c r="K1333" s="43"/>
      <c r="L1333" s="23"/>
      <c r="M1333" s="25"/>
      <c r="N1333" s="17"/>
      <c r="O1333" s="17"/>
    </row>
    <row r="1334" spans="1:15" x14ac:dyDescent="0.35">
      <c r="A1334" s="22"/>
      <c r="C1334" s="23"/>
      <c r="D1334" s="17"/>
      <c r="E1334" s="23"/>
      <c r="G1334" s="43"/>
      <c r="H1334" s="16"/>
      <c r="J1334" s="24"/>
      <c r="K1334" s="43"/>
      <c r="L1334" s="23"/>
      <c r="M1334" s="25"/>
      <c r="N1334" s="17"/>
      <c r="O1334" s="17"/>
    </row>
    <row r="1335" spans="1:15" x14ac:dyDescent="0.35">
      <c r="A1335" s="22"/>
      <c r="C1335" s="23"/>
      <c r="D1335" s="17"/>
      <c r="E1335" s="23"/>
      <c r="G1335" s="43"/>
      <c r="H1335" s="16"/>
      <c r="J1335" s="24"/>
      <c r="K1335" s="43"/>
      <c r="L1335" s="23"/>
      <c r="M1335" s="25"/>
      <c r="N1335" s="17"/>
      <c r="O1335" s="17"/>
    </row>
    <row r="1336" spans="1:15" x14ac:dyDescent="0.35">
      <c r="A1336" s="22"/>
      <c r="C1336" s="23"/>
      <c r="D1336" s="17"/>
      <c r="E1336" s="23"/>
      <c r="G1336" s="43"/>
      <c r="H1336" s="16"/>
      <c r="J1336" s="24"/>
      <c r="K1336" s="43"/>
      <c r="L1336" s="23"/>
      <c r="M1336" s="25"/>
      <c r="N1336" s="17"/>
      <c r="O1336" s="17"/>
    </row>
    <row r="1337" spans="1:15" x14ac:dyDescent="0.35">
      <c r="A1337" s="22"/>
      <c r="C1337" s="23"/>
      <c r="D1337" s="17"/>
      <c r="E1337" s="23"/>
      <c r="G1337" s="43"/>
      <c r="H1337" s="16"/>
      <c r="J1337" s="24"/>
      <c r="K1337" s="43"/>
      <c r="L1337" s="23"/>
      <c r="M1337" s="25"/>
      <c r="N1337" s="17"/>
      <c r="O1337" s="17"/>
    </row>
    <row r="1338" spans="1:15" x14ac:dyDescent="0.35">
      <c r="A1338" s="22"/>
      <c r="C1338" s="23"/>
      <c r="D1338" s="17"/>
      <c r="E1338" s="23"/>
      <c r="G1338" s="43"/>
      <c r="H1338" s="16"/>
      <c r="J1338" s="24"/>
      <c r="K1338" s="43"/>
      <c r="L1338" s="23"/>
      <c r="M1338" s="25"/>
      <c r="N1338" s="17"/>
      <c r="O1338" s="17"/>
    </row>
  </sheetData>
  <sheetProtection algorithmName="SHA-512" hashValue="IZHfKc28NzVD3gM1iSBEg7uF4p/Lcjv/+TVN4oqHhPfzGXCG3wTDJviDG/Zb3ivA0YFM+7b+if7WnZKjCWUD1w==" saltValue="thQB7r98NrQMfAmgQq+BZw==" spinCount="100000" sheet="1" objects="1" scenarios="1" sort="0" autoFilter="0"/>
  <conditionalFormatting sqref="B2:B200">
    <cfRule type="expression" dxfId="8" priority="2">
      <formula>$A2=""</formula>
    </cfRule>
  </conditionalFormatting>
  <conditionalFormatting sqref="D2:D200 M2:M1048576 X26">
    <cfRule type="expression" dxfId="7" priority="13">
      <formula>$A2=""</formula>
    </cfRule>
  </conditionalFormatting>
  <conditionalFormatting sqref="D2:D200">
    <cfRule type="containsText" dxfId="6" priority="11" operator="containsText" text="non calculable">
      <formula>NOT(ISERROR(SEARCH("non calculable",D2)))</formula>
    </cfRule>
  </conditionalFormatting>
  <conditionalFormatting sqref="F2:F200">
    <cfRule type="expression" dxfId="5" priority="1">
      <formula>$A2=""</formula>
    </cfRule>
  </conditionalFormatting>
  <conditionalFormatting sqref="H2:H1048576">
    <cfRule type="expression" dxfId="4" priority="14">
      <formula>$A2=""</formula>
    </cfRule>
  </conditionalFormatting>
  <conditionalFormatting sqref="I2:I200">
    <cfRule type="containsText" dxfId="3" priority="20" operator="containsText" text="cohérente">
      <formula>NOT(ISERROR(SEARCH("cohérente",I2)))</formula>
    </cfRule>
    <cfRule type="containsText" dxfId="2" priority="21" operator="containsText" text="perte">
      <formula>NOT(ISERROR(SEARCH("perte",I2)))</formula>
    </cfRule>
  </conditionalFormatting>
  <conditionalFormatting sqref="I2:I1048576">
    <cfRule type="expression" dxfId="1" priority="12">
      <formula>$A2=""</formula>
    </cfRule>
  </conditionalFormatting>
  <conditionalFormatting sqref="M2:M1048576">
    <cfRule type="containsText" dxfId="0" priority="19" operator="containsText" text="non">
      <formula>NOT(ISERROR(SEARCH("non",M2)))</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REF_Rs!$F$2:$F$3</xm:f>
          </x14:formula1>
          <xm:sqref>E2:E1048576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H18"/>
  <sheetViews>
    <sheetView zoomScale="70" zoomScaleNormal="70" workbookViewId="0">
      <selection activeCell="A24" sqref="A24"/>
    </sheetView>
  </sheetViews>
  <sheetFormatPr baseColWidth="10" defaultColWidth="11.54296875" defaultRowHeight="17.5" x14ac:dyDescent="0.35"/>
  <cols>
    <col min="1" max="1" width="24.36328125" style="12" bestFit="1" customWidth="1"/>
    <col min="2" max="2" width="37.1796875" style="12" bestFit="1" customWidth="1"/>
    <col min="3" max="3" width="11.90625" style="13" customWidth="1"/>
    <col min="4" max="4" width="24" style="12" bestFit="1" customWidth="1"/>
    <col min="5" max="5" width="11.54296875" style="12"/>
    <col min="6" max="6" width="12.1796875" style="12" bestFit="1" customWidth="1"/>
    <col min="7" max="7" width="33.54296875" style="12" bestFit="1" customWidth="1"/>
    <col min="8" max="8" width="20.81640625" style="12" bestFit="1" customWidth="1"/>
    <col min="9" max="16384" width="11.54296875" style="12"/>
  </cols>
  <sheetData>
    <row r="1" spans="1:8" ht="57" customHeight="1" x14ac:dyDescent="0.35">
      <c r="A1" s="59" t="s">
        <v>45</v>
      </c>
      <c r="B1" s="57" t="s">
        <v>38</v>
      </c>
      <c r="C1" s="58" t="s">
        <v>5</v>
      </c>
      <c r="D1" s="49" t="s">
        <v>21</v>
      </c>
      <c r="E1" s="28"/>
      <c r="F1" s="60" t="s">
        <v>29</v>
      </c>
      <c r="G1" s="60" t="s">
        <v>46</v>
      </c>
      <c r="H1" s="60" t="s">
        <v>43</v>
      </c>
    </row>
    <row r="2" spans="1:8" ht="18" thickBot="1" x14ac:dyDescent="0.4">
      <c r="A2" s="50">
        <v>2629</v>
      </c>
      <c r="B2" s="51" t="s">
        <v>6</v>
      </c>
      <c r="C2" s="52">
        <v>0.24</v>
      </c>
      <c r="D2" s="29" t="s">
        <v>42</v>
      </c>
      <c r="E2" s="28"/>
      <c r="F2" s="47" t="s">
        <v>42</v>
      </c>
      <c r="G2" s="48" t="s">
        <v>30</v>
      </c>
      <c r="H2" s="48">
        <v>86</v>
      </c>
    </row>
    <row r="3" spans="1:8" x14ac:dyDescent="0.35">
      <c r="A3" s="50">
        <v>5397</v>
      </c>
      <c r="B3" s="51" t="s">
        <v>7</v>
      </c>
      <c r="C3" s="53">
        <v>0.22</v>
      </c>
      <c r="D3" s="30" t="s">
        <v>42</v>
      </c>
      <c r="E3" s="28"/>
      <c r="F3" s="47" t="s">
        <v>44</v>
      </c>
      <c r="G3" s="48" t="s">
        <v>30</v>
      </c>
      <c r="H3" s="48">
        <v>87</v>
      </c>
    </row>
    <row r="4" spans="1:8" x14ac:dyDescent="0.35">
      <c r="A4" s="50">
        <v>1903</v>
      </c>
      <c r="B4" s="51" t="s">
        <v>8</v>
      </c>
      <c r="C4" s="53">
        <v>0.24</v>
      </c>
      <c r="D4" s="31" t="s">
        <v>42</v>
      </c>
      <c r="E4" s="28"/>
      <c r="F4" s="28"/>
      <c r="G4" s="28"/>
      <c r="H4" s="28"/>
    </row>
    <row r="5" spans="1:8" x14ac:dyDescent="0.35">
      <c r="A5" s="50">
        <v>1101</v>
      </c>
      <c r="B5" s="51" t="s">
        <v>0</v>
      </c>
      <c r="C5" s="53">
        <v>0.23</v>
      </c>
      <c r="D5" s="31" t="s">
        <v>42</v>
      </c>
      <c r="E5" s="28"/>
      <c r="F5" s="28"/>
      <c r="G5" s="28"/>
      <c r="H5" s="28"/>
    </row>
    <row r="6" spans="1:8" x14ac:dyDescent="0.35">
      <c r="A6" s="50">
        <v>1107</v>
      </c>
      <c r="B6" s="51" t="s">
        <v>1</v>
      </c>
      <c r="C6" s="53">
        <v>0.24</v>
      </c>
      <c r="D6" s="31" t="s">
        <v>42</v>
      </c>
      <c r="E6" s="28"/>
      <c r="F6" s="28"/>
      <c r="G6" s="28"/>
      <c r="H6" s="28"/>
    </row>
    <row r="7" spans="1:8" x14ac:dyDescent="0.35">
      <c r="A7" s="50">
        <v>1109</v>
      </c>
      <c r="B7" s="51" t="s">
        <v>10</v>
      </c>
      <c r="C7" s="53">
        <v>0.18</v>
      </c>
      <c r="D7" s="31" t="s">
        <v>42</v>
      </c>
      <c r="E7" s="28"/>
      <c r="F7" s="28"/>
      <c r="G7" s="28"/>
      <c r="H7" s="28"/>
    </row>
    <row r="8" spans="1:8" x14ac:dyDescent="0.35">
      <c r="A8" s="50">
        <v>1108</v>
      </c>
      <c r="B8" s="51" t="s">
        <v>11</v>
      </c>
      <c r="C8" s="53">
        <v>0.21</v>
      </c>
      <c r="D8" s="31" t="s">
        <v>42</v>
      </c>
      <c r="E8" s="28"/>
      <c r="F8" s="28"/>
      <c r="G8" s="28"/>
      <c r="H8" s="28"/>
    </row>
    <row r="9" spans="1:8" x14ac:dyDescent="0.35">
      <c r="A9" s="50">
        <v>1951</v>
      </c>
      <c r="B9" s="51" t="s">
        <v>12</v>
      </c>
      <c r="C9" s="53">
        <v>0.15</v>
      </c>
      <c r="D9" s="31" t="s">
        <v>42</v>
      </c>
      <c r="E9" s="28"/>
      <c r="F9" s="28"/>
      <c r="G9" s="28"/>
      <c r="H9" s="28"/>
    </row>
    <row r="10" spans="1:8" x14ac:dyDescent="0.35">
      <c r="A10" s="50">
        <v>5296</v>
      </c>
      <c r="B10" s="51" t="s">
        <v>13</v>
      </c>
      <c r="C10" s="53">
        <v>0.28999999999999998</v>
      </c>
      <c r="D10" s="31" t="s">
        <v>42</v>
      </c>
      <c r="E10" s="28"/>
      <c r="F10" s="28"/>
      <c r="G10" s="28"/>
      <c r="H10" s="28"/>
    </row>
    <row r="11" spans="1:8" x14ac:dyDescent="0.35">
      <c r="A11" s="50">
        <v>1136</v>
      </c>
      <c r="B11" s="51" t="s">
        <v>2</v>
      </c>
      <c r="C11" s="53">
        <v>0.22</v>
      </c>
      <c r="D11" s="31" t="s">
        <v>42</v>
      </c>
      <c r="E11" s="28"/>
      <c r="F11" s="28"/>
      <c r="G11" s="28"/>
      <c r="H11" s="28"/>
    </row>
    <row r="12" spans="1:8" x14ac:dyDescent="0.35">
      <c r="A12" s="50">
        <v>5372</v>
      </c>
      <c r="B12" s="51" t="s">
        <v>14</v>
      </c>
      <c r="C12" s="53">
        <v>0.25</v>
      </c>
      <c r="D12" s="31" t="s">
        <v>42</v>
      </c>
      <c r="E12" s="28"/>
      <c r="F12" s="28"/>
      <c r="G12" s="28"/>
      <c r="H12" s="28"/>
    </row>
    <row r="13" spans="1:8" x14ac:dyDescent="0.35">
      <c r="A13" s="50">
        <v>5349</v>
      </c>
      <c r="B13" s="51" t="s">
        <v>15</v>
      </c>
      <c r="C13" s="53">
        <v>0.17</v>
      </c>
      <c r="D13" s="31" t="s">
        <v>42</v>
      </c>
      <c r="E13" s="28"/>
      <c r="F13" s="28"/>
      <c r="G13" s="28"/>
      <c r="H13" s="28"/>
    </row>
    <row r="14" spans="1:8" x14ac:dyDescent="0.35">
      <c r="A14" s="50">
        <v>1175</v>
      </c>
      <c r="B14" s="51" t="s">
        <v>16</v>
      </c>
      <c r="C14" s="53">
        <v>0.2</v>
      </c>
      <c r="D14" s="31" t="s">
        <v>42</v>
      </c>
      <c r="E14" s="28"/>
      <c r="F14" s="28"/>
      <c r="G14" s="28"/>
      <c r="H14" s="28"/>
    </row>
    <row r="15" spans="1:8" x14ac:dyDescent="0.35">
      <c r="A15" s="50">
        <v>1177</v>
      </c>
      <c r="B15" s="51" t="s">
        <v>3</v>
      </c>
      <c r="C15" s="53">
        <v>0.2</v>
      </c>
      <c r="D15" s="31" t="s">
        <v>42</v>
      </c>
      <c r="E15" s="28"/>
      <c r="F15" s="28"/>
      <c r="G15" s="28"/>
      <c r="H15" s="28"/>
    </row>
    <row r="16" spans="1:8" x14ac:dyDescent="0.35">
      <c r="A16" s="50">
        <v>1744</v>
      </c>
      <c r="B16" s="51" t="s">
        <v>4</v>
      </c>
      <c r="C16" s="53">
        <v>0.28000000000000003</v>
      </c>
      <c r="D16" s="31" t="s">
        <v>42</v>
      </c>
      <c r="E16" s="28"/>
      <c r="F16" s="28"/>
      <c r="G16" s="28"/>
      <c r="H16" s="28"/>
    </row>
    <row r="17" spans="1:8" x14ac:dyDescent="0.35">
      <c r="A17" s="50">
        <v>1506</v>
      </c>
      <c r="B17" s="51" t="s">
        <v>19</v>
      </c>
      <c r="C17" s="53">
        <v>0.11</v>
      </c>
      <c r="D17" s="31" t="s">
        <v>44</v>
      </c>
      <c r="E17" s="28"/>
      <c r="F17" s="28"/>
      <c r="G17" s="28"/>
      <c r="H17" s="28"/>
    </row>
    <row r="18" spans="1:8" ht="18" thickBot="1" x14ac:dyDescent="0.4">
      <c r="A18" s="54">
        <v>1907</v>
      </c>
      <c r="B18" s="55" t="s">
        <v>9</v>
      </c>
      <c r="C18" s="56">
        <v>0.12</v>
      </c>
      <c r="D18" s="32" t="s">
        <v>44</v>
      </c>
      <c r="E18" s="28"/>
      <c r="F18" s="28"/>
      <c r="G18" s="28"/>
      <c r="H18" s="28"/>
    </row>
  </sheetData>
  <sheetProtection algorithmName="SHA-512" hashValue="heXYuvvNyr6aVtJxFyUaprrpNUBjaJZ6dHNtlgGpFX2llCzdhFZ2EanSC8E+iqB7Ts9A40k21CbQyHdwcjSG/A==" saltValue="WawxVdalucwNerwjoiqZPA==" spinCount="100000" sheet="1" objects="1" scenarios="1"/>
  <pageMargins left="0.78740157499999996" right="0.78740157499999996" top="0.984251969" bottom="0.984251969" header="0.4921259845" footer="0.4921259845"/>
  <pageSetup paperSize="9" orientation="portrait" horizontalDpi="4294967293"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NotebookType xmlns="ef960f52-0889-49a1-9498-875d9c4777b6" xsi:nil="true"/>
    <FolderType xmlns="ef960f52-0889-49a1-9498-875d9c4777b6" xsi:nil="true"/>
    <Teachers xmlns="ef960f52-0889-49a1-9498-875d9c4777b6">
      <UserInfo>
        <DisplayName/>
        <AccountId xsi:nil="true"/>
        <AccountType/>
      </UserInfo>
    </Teachers>
    <DefaultSectionNames xmlns="ef960f52-0889-49a1-9498-875d9c4777b6" xsi:nil="true"/>
    <Owner xmlns="ef960f52-0889-49a1-9498-875d9c4777b6">
      <UserInfo>
        <DisplayName/>
        <AccountId xsi:nil="true"/>
        <AccountType/>
      </UserInfo>
    </Owner>
    <Is_Collaboration_Space_Locked xmlns="ef960f52-0889-49a1-9498-875d9c4777b6" xsi:nil="true"/>
    <CultureName xmlns="ef960f52-0889-49a1-9498-875d9c4777b6" xsi:nil="true"/>
    <AppVersion xmlns="ef960f52-0889-49a1-9498-875d9c4777b6" xsi:nil="true"/>
    <Invited_Students xmlns="ef960f52-0889-49a1-9498-875d9c4777b6" xsi:nil="true"/>
    <Templates xmlns="ef960f52-0889-49a1-9498-875d9c4777b6" xsi:nil="true"/>
    <Student_Groups xmlns="ef960f52-0889-49a1-9498-875d9c4777b6">
      <UserInfo>
        <DisplayName/>
        <AccountId xsi:nil="true"/>
        <AccountType/>
      </UserInfo>
    </Student_Groups>
    <TeamsChannelId xmlns="ef960f52-0889-49a1-9498-875d9c4777b6" xsi:nil="true"/>
    <Invited_Teachers xmlns="ef960f52-0889-49a1-9498-875d9c4777b6" xsi:nil="true"/>
    <IsNotebookLocked xmlns="ef960f52-0889-49a1-9498-875d9c4777b6" xsi:nil="true"/>
    <Self_Registration_Enabled xmlns="ef960f52-0889-49a1-9498-875d9c4777b6" xsi:nil="true"/>
    <Has_Teacher_Only_SectionGroup xmlns="ef960f52-0889-49a1-9498-875d9c4777b6" xsi:nil="true"/>
    <Students xmlns="ef960f52-0889-49a1-9498-875d9c4777b6">
      <UserInfo>
        <DisplayName/>
        <AccountId xsi:nil="true"/>
        <AccountType/>
      </UserInfo>
    </Student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EFBE9B0E392084A9295605B76881B7B" ma:contentTypeVersion="31" ma:contentTypeDescription="Crée un document." ma:contentTypeScope="" ma:versionID="ca3ae96ce27b9d1bfdbe8271b38c54f0">
  <xsd:schema xmlns:xsd="http://www.w3.org/2001/XMLSchema" xmlns:xs="http://www.w3.org/2001/XMLSchema" xmlns:p="http://schemas.microsoft.com/office/2006/metadata/properties" xmlns:ns3="ef960f52-0889-49a1-9498-875d9c4777b6" xmlns:ns4="fbe33f42-29a1-4b11-af01-b796570c76cb" targetNamespace="http://schemas.microsoft.com/office/2006/metadata/properties" ma:root="true" ma:fieldsID="3724729230bee5e06360d699847bc579" ns3:_="" ns4:_="">
    <xsd:import namespace="ef960f52-0889-49a1-9498-875d9c4777b6"/>
    <xsd:import namespace="fbe33f42-29a1-4b11-af01-b796570c76c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NotebookType" minOccurs="0"/>
                <xsd:element ref="ns3:FolderType" minOccurs="0"/>
                <xsd:element ref="ns3:CultureName" minOccurs="0"/>
                <xsd:element ref="ns3:AppVersion" minOccurs="0"/>
                <xsd:element ref="ns3:TeamsChannelId" minOccurs="0"/>
                <xsd:element ref="ns3:Owner" minOccurs="0"/>
                <xsd:element ref="ns3:DefaultSectionNames" minOccurs="0"/>
                <xsd:element ref="ns3:Templates" minOccurs="0"/>
                <xsd:element ref="ns3:Teachers" minOccurs="0"/>
                <xsd:element ref="ns3:Students" minOccurs="0"/>
                <xsd:element ref="ns3:Student_Groups" minOccurs="0"/>
                <xsd:element ref="ns3:Invited_Teachers" minOccurs="0"/>
                <xsd:element ref="ns3:Invited_Students" minOccurs="0"/>
                <xsd:element ref="ns3:Self_Registration_Enabled" minOccurs="0"/>
                <xsd:element ref="ns3:Has_Teacher_Only_SectionGroup" minOccurs="0"/>
                <xsd:element ref="ns3:Is_Collaboration_Space_Locked" minOccurs="0"/>
                <xsd:element ref="ns3:IsNotebookLocked" minOccurs="0"/>
                <xsd:element ref="ns4:SharedWithUsers" minOccurs="0"/>
                <xsd:element ref="ns4:SharedWithDetails" minOccurs="0"/>
                <xsd:element ref="ns4:SharingHintHash" minOccurs="0"/>
                <xsd:element ref="ns3:MediaServiceAutoKeyPoints" minOccurs="0"/>
                <xsd:element ref="ns3:MediaServiceKeyPoints"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960f52-0889-49a1-9498-875d9c4777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NotebookType" ma:index="14" nillable="true" ma:displayName="Notebook Type" ma:internalName="NotebookType">
      <xsd:simpleType>
        <xsd:restriction base="dms:Text"/>
      </xsd:simpleType>
    </xsd:element>
    <xsd:element name="FolderType" ma:index="15" nillable="true" ma:displayName="Folder Type" ma:internalName="FolderType">
      <xsd:simpleType>
        <xsd:restriction base="dms:Text"/>
      </xsd:simpleType>
    </xsd:element>
    <xsd:element name="CultureName" ma:index="16" nillable="true" ma:displayName="Culture Name" ma:internalName="CultureName">
      <xsd:simpleType>
        <xsd:restriction base="dms:Text"/>
      </xsd:simpleType>
    </xsd:element>
    <xsd:element name="AppVersion" ma:index="17" nillable="true" ma:displayName="App Version" ma:internalName="AppVersion">
      <xsd:simpleType>
        <xsd:restriction base="dms:Text"/>
      </xsd:simpleType>
    </xsd:element>
    <xsd:element name="TeamsChannelId" ma:index="18" nillable="true" ma:displayName="Teams Channel Id" ma:internalName="TeamsChannelId">
      <xsd:simpleType>
        <xsd:restriction base="dms:Text"/>
      </xsd:simpleType>
    </xsd:element>
    <xsd:element name="Owner" ma:index="19"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faultSectionNames" ma:index="20" nillable="true" ma:displayName="Default Section Names" ma:internalName="DefaultSectionNames">
      <xsd:simpleType>
        <xsd:restriction base="dms:Note">
          <xsd:maxLength value="255"/>
        </xsd:restriction>
      </xsd:simpleType>
    </xsd:element>
    <xsd:element name="Templates" ma:index="21" nillable="true" ma:displayName="Templates" ma:internalName="Templates">
      <xsd:simpleType>
        <xsd:restriction base="dms:Note">
          <xsd:maxLength value="255"/>
        </xsd:restriction>
      </xsd:simpleType>
    </xsd:element>
    <xsd:element name="Teachers" ma:index="22" nillable="true" ma:displayName="Teachers" ma:internalName="Teach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udents" ma:index="23" nillable="true" ma:displayName="Students" ma:internalName="Student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udent_Groups" ma:index="24" nillable="true" ma:displayName="Student Groups" ma:internalName="Student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vited_Teachers" ma:index="25" nillable="true" ma:displayName="Invited Teachers" ma:internalName="Invited_Teachers">
      <xsd:simpleType>
        <xsd:restriction base="dms:Note">
          <xsd:maxLength value="255"/>
        </xsd:restriction>
      </xsd:simpleType>
    </xsd:element>
    <xsd:element name="Invited_Students" ma:index="26" nillable="true" ma:displayName="Invited Students" ma:internalName="Invited_Students">
      <xsd:simpleType>
        <xsd:restriction base="dms:Note">
          <xsd:maxLength value="255"/>
        </xsd:restriction>
      </xsd:simpleType>
    </xsd:element>
    <xsd:element name="Self_Registration_Enabled" ma:index="27" nillable="true" ma:displayName="Self Registration Enabled" ma:internalName="Self_Registration_Enabled">
      <xsd:simpleType>
        <xsd:restriction base="dms:Boolean"/>
      </xsd:simpleType>
    </xsd:element>
    <xsd:element name="Has_Teacher_Only_SectionGroup" ma:index="28" nillable="true" ma:displayName="Has Teacher Only SectionGroup" ma:internalName="Has_Teacher_Only_SectionGroup">
      <xsd:simpleType>
        <xsd:restriction base="dms:Boolean"/>
      </xsd:simpleType>
    </xsd:element>
    <xsd:element name="Is_Collaboration_Space_Locked" ma:index="29" nillable="true" ma:displayName="Is Collaboration Space Locked" ma:internalName="Is_Collaboration_Space_Locked">
      <xsd:simpleType>
        <xsd:restriction base="dms:Boolean"/>
      </xsd:simpleType>
    </xsd:element>
    <xsd:element name="IsNotebookLocked" ma:index="30" nillable="true" ma:displayName="Is Notebook Locked" ma:internalName="IsNotebookLocked">
      <xsd:simpleType>
        <xsd:restriction base="dms:Boolean"/>
      </xsd:simpleType>
    </xsd:element>
    <xsd:element name="MediaServiceAutoKeyPoints" ma:index="34" nillable="true" ma:displayName="MediaServiceAutoKeyPoints" ma:hidden="true" ma:internalName="MediaServiceAutoKeyPoints" ma:readOnly="true">
      <xsd:simpleType>
        <xsd:restriction base="dms:Note"/>
      </xsd:simpleType>
    </xsd:element>
    <xsd:element name="MediaServiceKeyPoints" ma:index="35" nillable="true" ma:displayName="KeyPoints" ma:internalName="MediaServiceKeyPoints" ma:readOnly="true">
      <xsd:simpleType>
        <xsd:restriction base="dms:Note">
          <xsd:maxLength value="255"/>
        </xsd:restriction>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EventHashCode" ma:index="37" nillable="true" ma:displayName="MediaServiceEventHashCode" ma:hidden="true" ma:internalName="MediaServiceEventHashCode" ma:readOnly="true">
      <xsd:simpleType>
        <xsd:restriction base="dms:Text"/>
      </xsd:simpleType>
    </xsd:element>
    <xsd:element name="MediaLengthInSeconds" ma:index="3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be33f42-29a1-4b11-af01-b796570c76cb" elementFormDefault="qualified">
    <xsd:import namespace="http://schemas.microsoft.com/office/2006/documentManagement/types"/>
    <xsd:import namespace="http://schemas.microsoft.com/office/infopath/2007/PartnerControls"/>
    <xsd:element name="SharedWithUsers" ma:index="3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Partagé avec détails" ma:internalName="SharedWithDetails" ma:readOnly="true">
      <xsd:simpleType>
        <xsd:restriction base="dms:Note">
          <xsd:maxLength value="255"/>
        </xsd:restriction>
      </xsd:simpleType>
    </xsd:element>
    <xsd:element name="SharingHintHash" ma:index="33"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D8FF18-481B-4399-8E12-3E8D7EA3A5A2}">
  <ds:schemaRefs>
    <ds:schemaRef ds:uri="http://schemas.microsoft.com/sharepoint/v3/contenttype/forms"/>
  </ds:schemaRefs>
</ds:datastoreItem>
</file>

<file path=customXml/itemProps2.xml><?xml version="1.0" encoding="utf-8"?>
<ds:datastoreItem xmlns:ds="http://schemas.openxmlformats.org/officeDocument/2006/customXml" ds:itemID="{58A8ED17-7943-4979-AD93-1B0D71D3C589}">
  <ds:schemaRefs>
    <ds:schemaRef ds:uri="ef960f52-0889-49a1-9498-875d9c4777b6"/>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fbe33f42-29a1-4b11-af01-b796570c76cb"/>
    <ds:schemaRef ds:uri="http://purl.org/dc/term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88223112-DAD0-4BC4-B4C6-3A28C7C466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960f52-0889-49a1-9498-875d9c4777b6"/>
    <ds:schemaRef ds:uri="fbe33f42-29a1-4b11-af01-b796570c76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NOTICE</vt:lpstr>
      <vt:lpstr>Descriptif_echantillonneur</vt:lpstr>
      <vt:lpstr>Descriptif_Substances</vt:lpstr>
      <vt:lpstr>REF_Rs</vt:lpstr>
    </vt:vector>
  </TitlesOfParts>
  <Company>BRGM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Togola Anne</dc:creator>
  <cp:lastModifiedBy>LEVASSEUR Cecile</cp:lastModifiedBy>
  <cp:lastPrinted>2021-11-05T15:34:14Z</cp:lastPrinted>
  <dcterms:created xsi:type="dcterms:W3CDTF">2021-06-17T11:42:53Z</dcterms:created>
  <dcterms:modified xsi:type="dcterms:W3CDTF">2025-06-30T14:27:35Z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0x0101001EFBE9B0E392084A9295605B76881B7B</vt:lpwstr>
  </property>
</Properties>
</file>