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LEVASSEUR\OneDrive - INERIS\Bureau\"/>
    </mc:Choice>
  </mc:AlternateContent>
  <xr:revisionPtr revIDLastSave="0" documentId="8_{7C78BD4C-0567-45EA-A3F8-64DA41586DE7}" xr6:coauthVersionLast="47" xr6:coauthVersionMax="47" xr10:uidLastSave="{00000000-0000-0000-0000-000000000000}"/>
  <bookViews>
    <workbookView xWindow="-110" yWindow="-110" windowWidth="19420" windowHeight="10300" xr2:uid="{00000000-000D-0000-FFFF-FFFF00000000}"/>
  </bookViews>
  <sheets>
    <sheet name="Notice" sheetId="8" r:id="rId1"/>
    <sheet name="Descriptif_echantillonneur" sheetId="9" r:id="rId2"/>
    <sheet name="Descriptif_Substances" sheetId="7" r:id="rId3"/>
    <sheet name="REF _Coef diffusion" sheetId="2" r:id="rId4"/>
  </sheets>
  <definedNames>
    <definedName name="diffusion">'REF _Coef diffusion'!#REF!</definedName>
    <definedName name="solver_adj" localSheetId="1" hidden="1">Descriptif_echantillonneur!#REF!</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Descriptif_echantillonneur!#REF!</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2</definedName>
    <definedName name="solver_val" localSheetId="1" hidden="1">0</definedName>
    <definedName name="solver_ver" localSheetId="1"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7" l="1"/>
  <c r="D2" i="7"/>
  <c r="D6" i="7" l="1"/>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3" i="7"/>
  <c r="D4" i="7"/>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 i="7"/>
  <c r="C14" i="7" l="1"/>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E14" i="7" l="1"/>
  <c r="N14" i="7" s="1"/>
  <c r="E15" i="7"/>
  <c r="N15" i="7" s="1"/>
  <c r="E16" i="7"/>
  <c r="N16" i="7" s="1"/>
  <c r="E17" i="7"/>
  <c r="N17" i="7" s="1"/>
  <c r="E18" i="7"/>
  <c r="N18" i="7" s="1"/>
  <c r="E19" i="7"/>
  <c r="N19" i="7" s="1"/>
  <c r="E20" i="7"/>
  <c r="N20" i="7" s="1"/>
  <c r="E21" i="7"/>
  <c r="N21" i="7" s="1"/>
  <c r="E22" i="7"/>
  <c r="N22" i="7" s="1"/>
  <c r="E23" i="7"/>
  <c r="N23" i="7" s="1"/>
  <c r="E24" i="7"/>
  <c r="N24" i="7" s="1"/>
  <c r="E25" i="7"/>
  <c r="N25" i="7" s="1"/>
  <c r="E26" i="7"/>
  <c r="N26" i="7" s="1"/>
  <c r="E27" i="7"/>
  <c r="N27" i="7" s="1"/>
  <c r="E28" i="7"/>
  <c r="N28" i="7" s="1"/>
  <c r="E29" i="7"/>
  <c r="N29" i="7" s="1"/>
  <c r="E30" i="7"/>
  <c r="N30" i="7" s="1"/>
  <c r="E31" i="7"/>
  <c r="N31" i="7" s="1"/>
  <c r="E32" i="7"/>
  <c r="N32" i="7" s="1"/>
  <c r="E33" i="7"/>
  <c r="N33" i="7" s="1"/>
  <c r="E34" i="7"/>
  <c r="N34" i="7" s="1"/>
  <c r="E35" i="7"/>
  <c r="N35" i="7" s="1"/>
  <c r="E36" i="7"/>
  <c r="N36" i="7" s="1"/>
  <c r="E37" i="7"/>
  <c r="N37" i="7" s="1"/>
  <c r="E38" i="7"/>
  <c r="N38" i="7" s="1"/>
  <c r="E39" i="7"/>
  <c r="N39" i="7" s="1"/>
  <c r="E40" i="7"/>
  <c r="N40" i="7" s="1"/>
  <c r="E41" i="7"/>
  <c r="N41" i="7" s="1"/>
  <c r="E42" i="7"/>
  <c r="N42" i="7" s="1"/>
  <c r="E43" i="7"/>
  <c r="N43" i="7" s="1"/>
  <c r="E44" i="7"/>
  <c r="N44" i="7" s="1"/>
  <c r="E45" i="7"/>
  <c r="N45" i="7" s="1"/>
  <c r="E46" i="7"/>
  <c r="N46" i="7" s="1"/>
  <c r="E47" i="7"/>
  <c r="N47" i="7" s="1"/>
  <c r="E48" i="7"/>
  <c r="N48" i="7" s="1"/>
  <c r="E49" i="7"/>
  <c r="N49" i="7" s="1"/>
  <c r="E50" i="7"/>
  <c r="N50" i="7" s="1"/>
  <c r="E51" i="7"/>
  <c r="N51" i="7" s="1"/>
  <c r="E52" i="7"/>
  <c r="N52" i="7" s="1"/>
  <c r="E53" i="7"/>
  <c r="N53" i="7" s="1"/>
  <c r="E54" i="7"/>
  <c r="N54" i="7" s="1"/>
  <c r="E55" i="7"/>
  <c r="N55" i="7" s="1"/>
  <c r="E56" i="7"/>
  <c r="N56" i="7" s="1"/>
  <c r="E57" i="7"/>
  <c r="N57" i="7" s="1"/>
  <c r="E58" i="7"/>
  <c r="N58" i="7" s="1"/>
  <c r="E59" i="7"/>
  <c r="N59" i="7" s="1"/>
  <c r="E60" i="7"/>
  <c r="N60" i="7" s="1"/>
  <c r="E61" i="7"/>
  <c r="N61" i="7" s="1"/>
  <c r="E62" i="7"/>
  <c r="N62" i="7" s="1"/>
  <c r="E63" i="7"/>
  <c r="N63" i="7" s="1"/>
  <c r="E64" i="7"/>
  <c r="N64" i="7" s="1"/>
  <c r="E65" i="7"/>
  <c r="N65" i="7" s="1"/>
  <c r="E66" i="7"/>
  <c r="N66" i="7" s="1"/>
  <c r="E67" i="7"/>
  <c r="N67" i="7" s="1"/>
  <c r="E68" i="7"/>
  <c r="N68" i="7" s="1"/>
  <c r="E69" i="7"/>
  <c r="N69" i="7" s="1"/>
  <c r="E70" i="7"/>
  <c r="N70" i="7" s="1"/>
  <c r="E71" i="7"/>
  <c r="N71" i="7" s="1"/>
  <c r="E72" i="7"/>
  <c r="N72" i="7" s="1"/>
  <c r="E73" i="7"/>
  <c r="N73" i="7" s="1"/>
  <c r="E74" i="7"/>
  <c r="N74" i="7" s="1"/>
  <c r="E75" i="7"/>
  <c r="N75" i="7" s="1"/>
  <c r="E76" i="7"/>
  <c r="N76" i="7" s="1"/>
  <c r="E77" i="7"/>
  <c r="N77" i="7" s="1"/>
  <c r="E78" i="7"/>
  <c r="N78" i="7" s="1"/>
  <c r="E79" i="7"/>
  <c r="N79" i="7" s="1"/>
  <c r="E80" i="7"/>
  <c r="N80" i="7" s="1"/>
  <c r="E81" i="7"/>
  <c r="N81" i="7" s="1"/>
  <c r="E82" i="7"/>
  <c r="N82" i="7" s="1"/>
  <c r="E83" i="7"/>
  <c r="N83" i="7" s="1"/>
  <c r="E84" i="7"/>
  <c r="N84" i="7" s="1"/>
  <c r="E85" i="7"/>
  <c r="N85" i="7" s="1"/>
  <c r="E86" i="7"/>
  <c r="N86" i="7" s="1"/>
  <c r="E87" i="7"/>
  <c r="N87" i="7" s="1"/>
  <c r="E88" i="7"/>
  <c r="N88" i="7" s="1"/>
  <c r="E89" i="7"/>
  <c r="N89" i="7" s="1"/>
  <c r="E90" i="7"/>
  <c r="N90" i="7" s="1"/>
  <c r="E91" i="7"/>
  <c r="N91" i="7" s="1"/>
  <c r="E92" i="7"/>
  <c r="N92" i="7" s="1"/>
  <c r="E93" i="7"/>
  <c r="N93" i="7" s="1"/>
  <c r="E94" i="7"/>
  <c r="N94" i="7" s="1"/>
  <c r="E95" i="7"/>
  <c r="N95" i="7" s="1"/>
  <c r="E96" i="7"/>
  <c r="N96" i="7" s="1"/>
  <c r="E97" i="7"/>
  <c r="N97" i="7" s="1"/>
  <c r="E98" i="7"/>
  <c r="N98" i="7" s="1"/>
  <c r="E99" i="7"/>
  <c r="N99" i="7" s="1"/>
  <c r="E100" i="7"/>
  <c r="N100" i="7" s="1"/>
  <c r="E101" i="7"/>
  <c r="N101" i="7" s="1"/>
  <c r="E102" i="7"/>
  <c r="N102" i="7" s="1"/>
  <c r="E103" i="7"/>
  <c r="N103" i="7" s="1"/>
  <c r="E104" i="7"/>
  <c r="N104" i="7" s="1"/>
  <c r="E105" i="7"/>
  <c r="N105" i="7" s="1"/>
  <c r="E106" i="7"/>
  <c r="N106" i="7" s="1"/>
  <c r="E107" i="7"/>
  <c r="N107" i="7" s="1"/>
  <c r="E108" i="7"/>
  <c r="N108" i="7" s="1"/>
  <c r="E109" i="7"/>
  <c r="N109" i="7" s="1"/>
  <c r="E110" i="7"/>
  <c r="N110" i="7" s="1"/>
  <c r="E111" i="7"/>
  <c r="N111" i="7" s="1"/>
  <c r="E112" i="7"/>
  <c r="N112" i="7" s="1"/>
  <c r="E113" i="7"/>
  <c r="N113" i="7" s="1"/>
  <c r="E114" i="7"/>
  <c r="N114" i="7" s="1"/>
  <c r="E115" i="7"/>
  <c r="N115" i="7" s="1"/>
  <c r="E116" i="7"/>
  <c r="N116" i="7" s="1"/>
  <c r="E117" i="7"/>
  <c r="N117" i="7" s="1"/>
  <c r="E118" i="7"/>
  <c r="N118" i="7" s="1"/>
  <c r="E119" i="7"/>
  <c r="N119" i="7" s="1"/>
  <c r="E120" i="7"/>
  <c r="N120" i="7" s="1"/>
  <c r="E121" i="7"/>
  <c r="N121" i="7" s="1"/>
  <c r="E122" i="7"/>
  <c r="N122" i="7" s="1"/>
  <c r="E123" i="7"/>
  <c r="N123" i="7" s="1"/>
  <c r="E124" i="7"/>
  <c r="N124" i="7" s="1"/>
  <c r="E125" i="7"/>
  <c r="N125" i="7" s="1"/>
  <c r="E126" i="7"/>
  <c r="N126" i="7" s="1"/>
  <c r="E127" i="7"/>
  <c r="N127" i="7" s="1"/>
  <c r="E128" i="7"/>
  <c r="N128" i="7" s="1"/>
  <c r="E129" i="7"/>
  <c r="N129" i="7" s="1"/>
  <c r="E130" i="7"/>
  <c r="N130" i="7" s="1"/>
  <c r="E131" i="7"/>
  <c r="N131" i="7" s="1"/>
  <c r="E132" i="7"/>
  <c r="N132" i="7" s="1"/>
  <c r="E133" i="7"/>
  <c r="N133" i="7" s="1"/>
  <c r="E134" i="7"/>
  <c r="N134" i="7" s="1"/>
  <c r="E135" i="7"/>
  <c r="N135" i="7" s="1"/>
  <c r="E136" i="7"/>
  <c r="N136" i="7" s="1"/>
  <c r="E137" i="7"/>
  <c r="N137" i="7" s="1"/>
  <c r="E138" i="7"/>
  <c r="N138" i="7" s="1"/>
  <c r="E139" i="7"/>
  <c r="N139" i="7" s="1"/>
  <c r="E140" i="7"/>
  <c r="N140" i="7" s="1"/>
  <c r="E141" i="7"/>
  <c r="N141" i="7" s="1"/>
  <c r="E142" i="7"/>
  <c r="N142" i="7" s="1"/>
  <c r="E143" i="7"/>
  <c r="N143" i="7" s="1"/>
  <c r="E144" i="7"/>
  <c r="N144" i="7" s="1"/>
  <c r="E145" i="7"/>
  <c r="N145" i="7" s="1"/>
  <c r="E146" i="7"/>
  <c r="N146" i="7" s="1"/>
  <c r="E147" i="7"/>
  <c r="N147" i="7" s="1"/>
  <c r="E148" i="7"/>
  <c r="N148" i="7" s="1"/>
  <c r="E149" i="7"/>
  <c r="N149" i="7" s="1"/>
  <c r="E150" i="7"/>
  <c r="N150" i="7" s="1"/>
  <c r="E151" i="7"/>
  <c r="N151" i="7" s="1"/>
  <c r="E152" i="7"/>
  <c r="N152" i="7" s="1"/>
  <c r="E153" i="7"/>
  <c r="N153" i="7" s="1"/>
  <c r="E154" i="7"/>
  <c r="N154" i="7" s="1"/>
  <c r="E155" i="7"/>
  <c r="N155" i="7" s="1"/>
  <c r="E156" i="7"/>
  <c r="N156" i="7" s="1"/>
  <c r="E157" i="7"/>
  <c r="N157" i="7" s="1"/>
  <c r="E158" i="7"/>
  <c r="N158" i="7" s="1"/>
  <c r="E159" i="7"/>
  <c r="N159" i="7" s="1"/>
  <c r="E160" i="7"/>
  <c r="N160" i="7" s="1"/>
  <c r="E161" i="7"/>
  <c r="N161" i="7" s="1"/>
  <c r="E162" i="7"/>
  <c r="N162" i="7" s="1"/>
  <c r="E163" i="7"/>
  <c r="N163" i="7" s="1"/>
  <c r="E164" i="7"/>
  <c r="N164" i="7" s="1"/>
  <c r="E165" i="7"/>
  <c r="N165" i="7" s="1"/>
  <c r="E166" i="7"/>
  <c r="N166" i="7" s="1"/>
  <c r="E167" i="7"/>
  <c r="N167" i="7" s="1"/>
  <c r="E168" i="7"/>
  <c r="N168" i="7" s="1"/>
  <c r="E169" i="7"/>
  <c r="N169" i="7" s="1"/>
  <c r="E170" i="7"/>
  <c r="N170" i="7" s="1"/>
  <c r="E171" i="7"/>
  <c r="N171" i="7" s="1"/>
  <c r="E172" i="7"/>
  <c r="N172" i="7" s="1"/>
  <c r="E173" i="7"/>
  <c r="N173" i="7" s="1"/>
  <c r="E174" i="7"/>
  <c r="N174" i="7" s="1"/>
  <c r="E175" i="7"/>
  <c r="N175" i="7" s="1"/>
  <c r="E176" i="7"/>
  <c r="N176" i="7" s="1"/>
  <c r="E177" i="7"/>
  <c r="N177" i="7" s="1"/>
  <c r="E178" i="7"/>
  <c r="N178" i="7" s="1"/>
  <c r="E179" i="7"/>
  <c r="N179" i="7" s="1"/>
  <c r="E180" i="7"/>
  <c r="N180" i="7" s="1"/>
  <c r="E181" i="7"/>
  <c r="N181" i="7" s="1"/>
  <c r="E182" i="7"/>
  <c r="N182" i="7" s="1"/>
  <c r="E183" i="7"/>
  <c r="N183" i="7" s="1"/>
  <c r="E184" i="7"/>
  <c r="N184" i="7" s="1"/>
  <c r="E185" i="7"/>
  <c r="N185" i="7" s="1"/>
  <c r="E186" i="7"/>
  <c r="N186" i="7" s="1"/>
  <c r="E187" i="7"/>
  <c r="N187" i="7" s="1"/>
  <c r="E188" i="7"/>
  <c r="N188" i="7" s="1"/>
  <c r="E189" i="7"/>
  <c r="N189" i="7" s="1"/>
  <c r="E190" i="7"/>
  <c r="N190" i="7" s="1"/>
  <c r="E191" i="7"/>
  <c r="N191" i="7" s="1"/>
  <c r="E192" i="7"/>
  <c r="N192" i="7" s="1"/>
  <c r="E193" i="7"/>
  <c r="N193" i="7" s="1"/>
  <c r="E194" i="7"/>
  <c r="N194" i="7" s="1"/>
  <c r="E195" i="7"/>
  <c r="N195" i="7" s="1"/>
  <c r="E196" i="7"/>
  <c r="N196" i="7" s="1"/>
  <c r="E197" i="7"/>
  <c r="N197" i="7" s="1"/>
  <c r="E198" i="7"/>
  <c r="N198" i="7" s="1"/>
  <c r="E199" i="7"/>
  <c r="N199" i="7" s="1"/>
  <c r="E200" i="7"/>
  <c r="N200" i="7" s="1"/>
  <c r="J14" i="7"/>
  <c r="K14" i="7"/>
  <c r="J15" i="7"/>
  <c r="K15" i="7"/>
  <c r="M15" i="7" s="1"/>
  <c r="J16" i="7"/>
  <c r="K16" i="7"/>
  <c r="K17" i="7"/>
  <c r="K18" i="7"/>
  <c r="K19" i="7"/>
  <c r="M19" i="7" s="1"/>
  <c r="K20" i="7"/>
  <c r="J21" i="7"/>
  <c r="K21" i="7"/>
  <c r="M21" i="7" s="1"/>
  <c r="J22" i="7"/>
  <c r="K22" i="7"/>
  <c r="J23" i="7"/>
  <c r="K23" i="7"/>
  <c r="M23" i="7" s="1"/>
  <c r="J24" i="7"/>
  <c r="K24" i="7"/>
  <c r="J25" i="7"/>
  <c r="K25" i="7"/>
  <c r="M25" i="7" s="1"/>
  <c r="J26" i="7"/>
  <c r="K26" i="7"/>
  <c r="J27" i="7"/>
  <c r="K27" i="7"/>
  <c r="M27" i="7" s="1"/>
  <c r="J28" i="7"/>
  <c r="K28" i="7"/>
  <c r="J29" i="7"/>
  <c r="K29" i="7"/>
  <c r="M29" i="7" s="1"/>
  <c r="J30" i="7"/>
  <c r="K30" i="7"/>
  <c r="J31" i="7"/>
  <c r="K31" i="7"/>
  <c r="M31" i="7" s="1"/>
  <c r="J32" i="7"/>
  <c r="K32" i="7"/>
  <c r="J33" i="7"/>
  <c r="K33" i="7"/>
  <c r="M33" i="7" s="1"/>
  <c r="J34" i="7"/>
  <c r="K34" i="7"/>
  <c r="J35" i="7"/>
  <c r="K35" i="7"/>
  <c r="M35" i="7" s="1"/>
  <c r="J36" i="7"/>
  <c r="K36" i="7"/>
  <c r="J37" i="7"/>
  <c r="K37" i="7"/>
  <c r="M37" i="7" s="1"/>
  <c r="J38" i="7"/>
  <c r="K38" i="7"/>
  <c r="J39" i="7"/>
  <c r="K39" i="7"/>
  <c r="M39" i="7" s="1"/>
  <c r="J40" i="7"/>
  <c r="K40" i="7"/>
  <c r="J41" i="7"/>
  <c r="K41" i="7"/>
  <c r="M41" i="7" s="1"/>
  <c r="J42" i="7"/>
  <c r="K42" i="7"/>
  <c r="J43" i="7"/>
  <c r="K43" i="7"/>
  <c r="M43" i="7" s="1"/>
  <c r="J44" i="7"/>
  <c r="K44" i="7"/>
  <c r="J45" i="7"/>
  <c r="K45" i="7"/>
  <c r="M45" i="7" s="1"/>
  <c r="J46" i="7"/>
  <c r="K46" i="7"/>
  <c r="J47" i="7"/>
  <c r="K47" i="7"/>
  <c r="M47" i="7" s="1"/>
  <c r="J48" i="7"/>
  <c r="K48" i="7"/>
  <c r="J49" i="7"/>
  <c r="K49" i="7"/>
  <c r="M49" i="7" s="1"/>
  <c r="J50" i="7"/>
  <c r="K50" i="7"/>
  <c r="J51" i="7"/>
  <c r="K51" i="7"/>
  <c r="M51" i="7" s="1"/>
  <c r="J52" i="7"/>
  <c r="K52" i="7"/>
  <c r="J53" i="7"/>
  <c r="K53" i="7"/>
  <c r="M53" i="7" s="1"/>
  <c r="J54" i="7"/>
  <c r="K54" i="7"/>
  <c r="J55" i="7"/>
  <c r="K55" i="7"/>
  <c r="M55" i="7" s="1"/>
  <c r="J56" i="7"/>
  <c r="K56" i="7"/>
  <c r="J57" i="7"/>
  <c r="K57" i="7"/>
  <c r="M57" i="7" s="1"/>
  <c r="J58" i="7"/>
  <c r="K58" i="7"/>
  <c r="J59" i="7"/>
  <c r="K59" i="7"/>
  <c r="M59" i="7" s="1"/>
  <c r="J60" i="7"/>
  <c r="K60" i="7"/>
  <c r="J61" i="7"/>
  <c r="K61" i="7"/>
  <c r="M61" i="7" s="1"/>
  <c r="J62" i="7"/>
  <c r="K62" i="7"/>
  <c r="J63" i="7"/>
  <c r="K63" i="7"/>
  <c r="M63" i="7" s="1"/>
  <c r="J64" i="7"/>
  <c r="K64" i="7"/>
  <c r="J65" i="7"/>
  <c r="K65" i="7"/>
  <c r="M65" i="7" s="1"/>
  <c r="J66" i="7"/>
  <c r="K66" i="7"/>
  <c r="J67" i="7"/>
  <c r="K67" i="7"/>
  <c r="M67" i="7" s="1"/>
  <c r="J68" i="7"/>
  <c r="K68" i="7"/>
  <c r="J69" i="7"/>
  <c r="K69" i="7"/>
  <c r="M69" i="7" s="1"/>
  <c r="J70" i="7"/>
  <c r="K70" i="7"/>
  <c r="J71" i="7"/>
  <c r="K71" i="7"/>
  <c r="M71" i="7" s="1"/>
  <c r="J72" i="7"/>
  <c r="K72" i="7"/>
  <c r="J73" i="7"/>
  <c r="K73" i="7"/>
  <c r="M73" i="7" s="1"/>
  <c r="J74" i="7"/>
  <c r="K74" i="7"/>
  <c r="J75" i="7"/>
  <c r="K75" i="7"/>
  <c r="M75" i="7" s="1"/>
  <c r="J76" i="7"/>
  <c r="K76" i="7"/>
  <c r="J77" i="7"/>
  <c r="K77" i="7"/>
  <c r="M77" i="7" s="1"/>
  <c r="J78" i="7"/>
  <c r="K78" i="7"/>
  <c r="J79" i="7"/>
  <c r="K79" i="7"/>
  <c r="M79" i="7" s="1"/>
  <c r="J80" i="7"/>
  <c r="K80" i="7"/>
  <c r="J81" i="7"/>
  <c r="K81" i="7"/>
  <c r="M81" i="7" s="1"/>
  <c r="J82" i="7"/>
  <c r="K82" i="7"/>
  <c r="J83" i="7"/>
  <c r="K83" i="7"/>
  <c r="M83" i="7" s="1"/>
  <c r="J84" i="7"/>
  <c r="K84" i="7"/>
  <c r="J85" i="7"/>
  <c r="K85" i="7"/>
  <c r="M85" i="7" s="1"/>
  <c r="J86" i="7"/>
  <c r="K86" i="7"/>
  <c r="J87" i="7"/>
  <c r="K87" i="7"/>
  <c r="M87" i="7" s="1"/>
  <c r="J88" i="7"/>
  <c r="K88" i="7"/>
  <c r="J89" i="7"/>
  <c r="K89" i="7"/>
  <c r="M89" i="7" s="1"/>
  <c r="J90" i="7"/>
  <c r="K90" i="7"/>
  <c r="J91" i="7"/>
  <c r="K91" i="7"/>
  <c r="M91" i="7" s="1"/>
  <c r="J92" i="7"/>
  <c r="K92" i="7"/>
  <c r="J93" i="7"/>
  <c r="K93" i="7"/>
  <c r="M93" i="7" s="1"/>
  <c r="J94" i="7"/>
  <c r="K94" i="7"/>
  <c r="J95" i="7"/>
  <c r="K95" i="7"/>
  <c r="M95" i="7" s="1"/>
  <c r="J96" i="7"/>
  <c r="K96" i="7"/>
  <c r="J97" i="7"/>
  <c r="K97" i="7"/>
  <c r="M97" i="7" s="1"/>
  <c r="J98" i="7"/>
  <c r="K98" i="7"/>
  <c r="J99" i="7"/>
  <c r="K99" i="7"/>
  <c r="M99" i="7" s="1"/>
  <c r="J100" i="7"/>
  <c r="K100" i="7"/>
  <c r="J101" i="7"/>
  <c r="K101" i="7"/>
  <c r="M101" i="7" s="1"/>
  <c r="J102" i="7"/>
  <c r="K102" i="7"/>
  <c r="J103" i="7"/>
  <c r="K103" i="7"/>
  <c r="M103" i="7" s="1"/>
  <c r="J104" i="7"/>
  <c r="K104" i="7"/>
  <c r="J105" i="7"/>
  <c r="K105" i="7"/>
  <c r="M105" i="7" s="1"/>
  <c r="J106" i="7"/>
  <c r="K106" i="7"/>
  <c r="J107" i="7"/>
  <c r="K107" i="7"/>
  <c r="M107" i="7" s="1"/>
  <c r="J108" i="7"/>
  <c r="K108" i="7"/>
  <c r="J109" i="7"/>
  <c r="K109" i="7"/>
  <c r="M109" i="7" s="1"/>
  <c r="J110" i="7"/>
  <c r="K110" i="7"/>
  <c r="J111" i="7"/>
  <c r="K111" i="7"/>
  <c r="M111" i="7" s="1"/>
  <c r="J112" i="7"/>
  <c r="K112" i="7"/>
  <c r="J113" i="7"/>
  <c r="K113" i="7"/>
  <c r="M113" i="7" s="1"/>
  <c r="J114" i="7"/>
  <c r="K114" i="7"/>
  <c r="J115" i="7"/>
  <c r="K115" i="7"/>
  <c r="M115" i="7" s="1"/>
  <c r="J116" i="7"/>
  <c r="K116" i="7"/>
  <c r="J117" i="7"/>
  <c r="K117" i="7"/>
  <c r="M117" i="7" s="1"/>
  <c r="J118" i="7"/>
  <c r="K118" i="7"/>
  <c r="J119" i="7"/>
  <c r="K119" i="7"/>
  <c r="M119" i="7" s="1"/>
  <c r="J120" i="7"/>
  <c r="K120" i="7"/>
  <c r="J121" i="7"/>
  <c r="K121" i="7"/>
  <c r="M121" i="7" s="1"/>
  <c r="J122" i="7"/>
  <c r="K122" i="7"/>
  <c r="J123" i="7"/>
  <c r="K123" i="7"/>
  <c r="M123" i="7" s="1"/>
  <c r="J124" i="7"/>
  <c r="K124" i="7"/>
  <c r="J125" i="7"/>
  <c r="K125" i="7"/>
  <c r="M125" i="7" s="1"/>
  <c r="J126" i="7"/>
  <c r="K126" i="7"/>
  <c r="J127" i="7"/>
  <c r="K127" i="7"/>
  <c r="M127" i="7" s="1"/>
  <c r="J128" i="7"/>
  <c r="K128" i="7"/>
  <c r="J129" i="7"/>
  <c r="K129" i="7"/>
  <c r="M129" i="7" s="1"/>
  <c r="J130" i="7"/>
  <c r="K130" i="7"/>
  <c r="J131" i="7"/>
  <c r="K131" i="7"/>
  <c r="M131" i="7" s="1"/>
  <c r="J132" i="7"/>
  <c r="K132" i="7"/>
  <c r="J133" i="7"/>
  <c r="K133" i="7"/>
  <c r="M133" i="7" s="1"/>
  <c r="J134" i="7"/>
  <c r="K134" i="7"/>
  <c r="J135" i="7"/>
  <c r="K135" i="7"/>
  <c r="M135" i="7" s="1"/>
  <c r="J136" i="7"/>
  <c r="K136" i="7"/>
  <c r="J137" i="7"/>
  <c r="K137" i="7"/>
  <c r="M137" i="7" s="1"/>
  <c r="J138" i="7"/>
  <c r="K138" i="7"/>
  <c r="J139" i="7"/>
  <c r="K139" i="7"/>
  <c r="M139" i="7" s="1"/>
  <c r="J140" i="7"/>
  <c r="K140" i="7"/>
  <c r="J141" i="7"/>
  <c r="K141" i="7"/>
  <c r="M141" i="7" s="1"/>
  <c r="J142" i="7"/>
  <c r="K142" i="7"/>
  <c r="J143" i="7"/>
  <c r="K143" i="7"/>
  <c r="M143" i="7" s="1"/>
  <c r="J144" i="7"/>
  <c r="K144" i="7"/>
  <c r="J145" i="7"/>
  <c r="K145" i="7"/>
  <c r="M145" i="7" s="1"/>
  <c r="J146" i="7"/>
  <c r="K146" i="7"/>
  <c r="J147" i="7"/>
  <c r="K147" i="7"/>
  <c r="M147" i="7" s="1"/>
  <c r="J148" i="7"/>
  <c r="K148" i="7"/>
  <c r="J149" i="7"/>
  <c r="K149" i="7"/>
  <c r="M149" i="7" s="1"/>
  <c r="J150" i="7"/>
  <c r="K150" i="7"/>
  <c r="J151" i="7"/>
  <c r="K151" i="7"/>
  <c r="M151" i="7" s="1"/>
  <c r="J152" i="7"/>
  <c r="K152" i="7"/>
  <c r="J153" i="7"/>
  <c r="K153" i="7"/>
  <c r="M153" i="7" s="1"/>
  <c r="J154" i="7"/>
  <c r="K154" i="7"/>
  <c r="J155" i="7"/>
  <c r="K155" i="7"/>
  <c r="M155" i="7" s="1"/>
  <c r="J156" i="7"/>
  <c r="K156" i="7"/>
  <c r="J157" i="7"/>
  <c r="K157" i="7"/>
  <c r="M157" i="7" s="1"/>
  <c r="J158" i="7"/>
  <c r="K158" i="7"/>
  <c r="J159" i="7"/>
  <c r="K159" i="7"/>
  <c r="M159" i="7" s="1"/>
  <c r="J160" i="7"/>
  <c r="K160" i="7"/>
  <c r="J161" i="7"/>
  <c r="K161" i="7"/>
  <c r="M161" i="7" s="1"/>
  <c r="J162" i="7"/>
  <c r="K162" i="7"/>
  <c r="J163" i="7"/>
  <c r="K163" i="7"/>
  <c r="M163" i="7" s="1"/>
  <c r="J164" i="7"/>
  <c r="K164" i="7"/>
  <c r="J165" i="7"/>
  <c r="K165" i="7"/>
  <c r="M165" i="7" s="1"/>
  <c r="J166" i="7"/>
  <c r="K166" i="7"/>
  <c r="J167" i="7"/>
  <c r="K167" i="7"/>
  <c r="M167" i="7" s="1"/>
  <c r="J168" i="7"/>
  <c r="K168" i="7"/>
  <c r="J169" i="7"/>
  <c r="K169" i="7"/>
  <c r="M169" i="7" s="1"/>
  <c r="J170" i="7"/>
  <c r="K170" i="7"/>
  <c r="J171" i="7"/>
  <c r="K171" i="7"/>
  <c r="M171" i="7" s="1"/>
  <c r="J172" i="7"/>
  <c r="K172" i="7"/>
  <c r="J173" i="7"/>
  <c r="K173" i="7"/>
  <c r="M173" i="7" s="1"/>
  <c r="J174" i="7"/>
  <c r="K174" i="7"/>
  <c r="J175" i="7"/>
  <c r="K175" i="7"/>
  <c r="M175" i="7" s="1"/>
  <c r="J176" i="7"/>
  <c r="K176" i="7"/>
  <c r="J177" i="7"/>
  <c r="K177" i="7"/>
  <c r="M177" i="7" s="1"/>
  <c r="J178" i="7"/>
  <c r="K178" i="7"/>
  <c r="J179" i="7"/>
  <c r="K179" i="7"/>
  <c r="M179" i="7" s="1"/>
  <c r="J180" i="7"/>
  <c r="K180" i="7"/>
  <c r="J181" i="7"/>
  <c r="K181" i="7"/>
  <c r="M181" i="7" s="1"/>
  <c r="J182" i="7"/>
  <c r="K182" i="7"/>
  <c r="J183" i="7"/>
  <c r="K183" i="7"/>
  <c r="M183" i="7" s="1"/>
  <c r="J184" i="7"/>
  <c r="K184" i="7"/>
  <c r="J185" i="7"/>
  <c r="K185" i="7"/>
  <c r="M185" i="7" s="1"/>
  <c r="J186" i="7"/>
  <c r="K186" i="7"/>
  <c r="J187" i="7"/>
  <c r="K187" i="7"/>
  <c r="M187" i="7" s="1"/>
  <c r="J188" i="7"/>
  <c r="K188" i="7"/>
  <c r="J189" i="7"/>
  <c r="K189" i="7"/>
  <c r="M189" i="7" s="1"/>
  <c r="J190" i="7"/>
  <c r="K190" i="7"/>
  <c r="J191" i="7"/>
  <c r="K191" i="7"/>
  <c r="M191" i="7" s="1"/>
  <c r="J192" i="7"/>
  <c r="K192" i="7"/>
  <c r="J193" i="7"/>
  <c r="K193" i="7"/>
  <c r="M193" i="7" s="1"/>
  <c r="J194" i="7"/>
  <c r="K194" i="7"/>
  <c r="J195" i="7"/>
  <c r="K195" i="7"/>
  <c r="M195" i="7" s="1"/>
  <c r="J196" i="7"/>
  <c r="K196" i="7"/>
  <c r="J197" i="7"/>
  <c r="K197" i="7"/>
  <c r="M197" i="7" s="1"/>
  <c r="J198" i="7"/>
  <c r="K198" i="7"/>
  <c r="J199" i="7"/>
  <c r="K199" i="7"/>
  <c r="M199" i="7" s="1"/>
  <c r="J200" i="7"/>
  <c r="K200" i="7"/>
  <c r="J2" i="7"/>
  <c r="M18" i="7" l="1"/>
  <c r="M198" i="7"/>
  <c r="M194" i="7"/>
  <c r="M190" i="7"/>
  <c r="M186" i="7"/>
  <c r="M182" i="7"/>
  <c r="M178" i="7"/>
  <c r="M174" i="7"/>
  <c r="M170" i="7"/>
  <c r="M166" i="7"/>
  <c r="M162" i="7"/>
  <c r="M158" i="7"/>
  <c r="M154" i="7"/>
  <c r="M150" i="7"/>
  <c r="M146" i="7"/>
  <c r="M142" i="7"/>
  <c r="M138" i="7"/>
  <c r="M134" i="7"/>
  <c r="M130" i="7"/>
  <c r="M126" i="7"/>
  <c r="M122" i="7"/>
  <c r="M118" i="7"/>
  <c r="M114" i="7"/>
  <c r="M110" i="7"/>
  <c r="M106" i="7"/>
  <c r="M102" i="7"/>
  <c r="M98" i="7"/>
  <c r="M94" i="7"/>
  <c r="M90" i="7"/>
  <c r="M86" i="7"/>
  <c r="M82" i="7"/>
  <c r="M78" i="7"/>
  <c r="M74" i="7"/>
  <c r="M70" i="7"/>
  <c r="M66" i="7"/>
  <c r="M62" i="7"/>
  <c r="M58" i="7"/>
  <c r="M54" i="7"/>
  <c r="M50" i="7"/>
  <c r="M46" i="7"/>
  <c r="M42" i="7"/>
  <c r="M38" i="7"/>
  <c r="M34" i="7"/>
  <c r="M30" i="7"/>
  <c r="M26" i="7"/>
  <c r="M22" i="7"/>
  <c r="M14" i="7"/>
  <c r="M200" i="7"/>
  <c r="M196" i="7"/>
  <c r="M192" i="7"/>
  <c r="M188" i="7"/>
  <c r="M184" i="7"/>
  <c r="M180" i="7"/>
  <c r="M176" i="7"/>
  <c r="M172" i="7"/>
  <c r="M168" i="7"/>
  <c r="M164" i="7"/>
  <c r="M160" i="7"/>
  <c r="M156" i="7"/>
  <c r="M152" i="7"/>
  <c r="M148" i="7"/>
  <c r="M144" i="7"/>
  <c r="M140" i="7"/>
  <c r="M136" i="7"/>
  <c r="M132" i="7"/>
  <c r="M128" i="7"/>
  <c r="M124" i="7"/>
  <c r="M120" i="7"/>
  <c r="M116" i="7"/>
  <c r="M112" i="7"/>
  <c r="M108" i="7"/>
  <c r="M104" i="7"/>
  <c r="M100" i="7"/>
  <c r="M96" i="7"/>
  <c r="M92" i="7"/>
  <c r="M88" i="7"/>
  <c r="M84" i="7"/>
  <c r="M80" i="7"/>
  <c r="M76" i="7"/>
  <c r="M72" i="7"/>
  <c r="M68" i="7"/>
  <c r="M64" i="7"/>
  <c r="M60" i="7"/>
  <c r="M56" i="7"/>
  <c r="M52" i="7"/>
  <c r="M48" i="7"/>
  <c r="M44" i="7"/>
  <c r="M40" i="7"/>
  <c r="M36" i="7"/>
  <c r="M32" i="7"/>
  <c r="M28" i="7"/>
  <c r="M24" i="7"/>
  <c r="M20" i="7"/>
  <c r="M16" i="7"/>
  <c r="M17" i="7"/>
  <c r="J3" i="7"/>
  <c r="J4" i="7"/>
  <c r="J5" i="7"/>
  <c r="J6" i="7"/>
  <c r="J7" i="7"/>
  <c r="J8" i="7"/>
  <c r="J9" i="7"/>
  <c r="J10" i="7"/>
  <c r="J11" i="7"/>
  <c r="J12" i="7"/>
  <c r="J13" i="7"/>
  <c r="E3" i="7"/>
  <c r="E4" i="7"/>
  <c r="E5" i="7"/>
  <c r="E6" i="7"/>
  <c r="N6" i="7" s="1"/>
  <c r="P6" i="7" s="1"/>
  <c r="E7" i="7"/>
  <c r="N7" i="7" s="1"/>
  <c r="P7" i="7" s="1"/>
  <c r="E8" i="7"/>
  <c r="N8" i="7" s="1"/>
  <c r="P8" i="7" s="1"/>
  <c r="E9" i="7"/>
  <c r="N9" i="7" s="1"/>
  <c r="E10" i="7"/>
  <c r="N10" i="7" s="1"/>
  <c r="E11" i="7"/>
  <c r="N11" i="7" s="1"/>
  <c r="E12" i="7"/>
  <c r="N12" i="7" s="1"/>
  <c r="E13" i="7"/>
  <c r="N13" i="7" s="1"/>
  <c r="E2" i="7"/>
  <c r="C3" i="7" l="1"/>
  <c r="C4" i="7"/>
  <c r="K4" i="7" s="1"/>
  <c r="C5" i="7"/>
  <c r="K5" i="7" s="1"/>
  <c r="C6" i="7"/>
  <c r="C7" i="7"/>
  <c r="C8" i="7"/>
  <c r="C9" i="7"/>
  <c r="C10" i="7"/>
  <c r="C11" i="7"/>
  <c r="C12" i="7"/>
  <c r="C13" i="7"/>
  <c r="C2" i="7"/>
  <c r="K2" i="7" l="1"/>
  <c r="M2" i="7" s="1"/>
  <c r="N2" i="7" s="1"/>
  <c r="P2" i="7" s="1"/>
  <c r="K3" i="7"/>
  <c r="K6" i="7"/>
  <c r="M6" i="7" s="1"/>
  <c r="K7" i="7"/>
  <c r="M7" i="7" s="1"/>
  <c r="K8" i="7"/>
  <c r="M8" i="7" s="1"/>
  <c r="K9" i="7"/>
  <c r="M9" i="7" s="1"/>
  <c r="K10" i="7"/>
  <c r="M10" i="7" s="1"/>
  <c r="K11" i="7"/>
  <c r="M11" i="7" s="1"/>
  <c r="K12" i="7"/>
  <c r="M12" i="7" s="1"/>
  <c r="K13" i="7"/>
  <c r="M13" i="7" s="1"/>
  <c r="J17" i="7" l="1"/>
  <c r="M4" i="7"/>
  <c r="N4" i="7" s="1"/>
  <c r="P4" i="7" s="1"/>
  <c r="M3" i="7"/>
  <c r="N3" i="7" s="1"/>
  <c r="P3" i="7" s="1"/>
  <c r="M5" i="7"/>
  <c r="N5" i="7" s="1"/>
  <c r="P5" i="7" s="1"/>
  <c r="J18" i="7"/>
  <c r="J20" i="7"/>
  <c r="J19" i="7"/>
</calcChain>
</file>

<file path=xl/sharedStrings.xml><?xml version="1.0" encoding="utf-8"?>
<sst xmlns="http://schemas.openxmlformats.org/spreadsheetml/2006/main" count="548" uniqueCount="59">
  <si>
    <t>Coef diffusion (cm2/s) à 25°C</t>
  </si>
  <si>
    <t>Température</t>
  </si>
  <si>
    <t>Coef diffusion à T (cm2/s)</t>
  </si>
  <si>
    <t>support</t>
  </si>
  <si>
    <t>support RECOMMANDE</t>
  </si>
  <si>
    <t>durée d'exposition (s)</t>
  </si>
  <si>
    <t>Paramètre</t>
  </si>
  <si>
    <t>DGT</t>
  </si>
  <si>
    <t>Aluminium</t>
  </si>
  <si>
    <t>Antimoine</t>
  </si>
  <si>
    <t>Arsenic</t>
  </si>
  <si>
    <t>Baryum</t>
  </si>
  <si>
    <t>Cadmium</t>
  </si>
  <si>
    <t>Cobalt</t>
  </si>
  <si>
    <t>Cuivre</t>
  </si>
  <si>
    <t>Fer</t>
  </si>
  <si>
    <t>Manganèse</t>
  </si>
  <si>
    <t>Nickel</t>
  </si>
  <si>
    <t>Plomb</t>
  </si>
  <si>
    <t>Sélénium</t>
  </si>
  <si>
    <t>Vanadium</t>
  </si>
  <si>
    <t>Zinc</t>
  </si>
  <si>
    <t>Durée ( jour)</t>
  </si>
  <si>
    <t>µg/L</t>
  </si>
  <si>
    <t>µg</t>
  </si>
  <si>
    <t>T10-DGT-CH-CLA-2</t>
  </si>
  <si>
    <t>T22-DGT-CH-CLA-2</t>
  </si>
  <si>
    <t>T22-DGT-CH-CLA-1</t>
  </si>
  <si>
    <t>Date de déploiement</t>
  </si>
  <si>
    <t>Température moyenne</t>
  </si>
  <si>
    <t>Unité</t>
  </si>
  <si>
    <t>jour</t>
  </si>
  <si>
    <t>Référence échantillon</t>
  </si>
  <si>
    <t>degré C</t>
  </si>
  <si>
    <t>Durée de déploiement</t>
  </si>
  <si>
    <t>code SANDRE</t>
  </si>
  <si>
    <t>DGT-CHELEX-OP</t>
  </si>
  <si>
    <t>CODE SANDRE associé</t>
  </si>
  <si>
    <t>DGT-OXFE-OP</t>
  </si>
  <si>
    <t>Support</t>
  </si>
  <si>
    <t>Concentration moyenne intégrée EAU</t>
  </si>
  <si>
    <t>Code remarque masse paramètre</t>
  </si>
  <si>
    <t>Code remarque Concentration moyenne intégrée EAU</t>
  </si>
  <si>
    <t>Masse Paramètre</t>
  </si>
  <si>
    <t>Code   paramètre</t>
  </si>
  <si>
    <t>Unité masse</t>
  </si>
  <si>
    <t>Dans l'ensemble du document:</t>
  </si>
  <si>
    <t>Les cellules calculées, verrouillées, sont identifiées en vert</t>
  </si>
  <si>
    <t xml:space="preserve">L'onglet Descriptif_Echantillonneur contient les éléments spécifiques des campagnes de déploiement, indépendamment des paramètres suivis. </t>
  </si>
  <si>
    <t>L'onglet Descriptif_Substances contient les éléments spécifiques des paramètres mesurés</t>
  </si>
  <si>
    <r>
      <t xml:space="preserve">Colonne N, si le support DGT utilisé n'est pas celui préconisé,  l'alerte </t>
    </r>
    <r>
      <rPr>
        <i/>
        <sz val="11"/>
        <color rgb="FFED7D31"/>
        <rFont val="Calibri"/>
        <family val="2"/>
        <scheme val="minor"/>
      </rPr>
      <t>support non adapté</t>
    </r>
    <r>
      <rPr>
        <sz val="11"/>
        <color rgb="FF000000"/>
        <rFont val="Calibri"/>
        <family val="2"/>
        <scheme val="minor"/>
      </rPr>
      <t xml:space="preserve"> apparait, le calcul de la concentration moyenne intégrée n'est pas réalisable ( code remarque 0)</t>
    </r>
  </si>
  <si>
    <r>
      <t>Coefficient de Diffusion à 25°C, en cm².s</t>
    </r>
    <r>
      <rPr>
        <b/>
        <i/>
        <vertAlign val="superscript"/>
        <sz val="11"/>
        <color theme="1"/>
        <rFont val="Calibri"/>
        <family val="2"/>
        <scheme val="minor"/>
      </rPr>
      <t>-1</t>
    </r>
  </si>
  <si>
    <t>Les cellules à compléter sont identifiées en gris</t>
  </si>
  <si>
    <t>La température est à renseigner (température moyenne sur la durée d'exposition, soit la moyenne entre température au dépôt et température au retrait)</t>
  </si>
  <si>
    <t>L'onglet REF _Coef diffusion, verrouillé, contient les coefficients de diffusion validés à ce jour par AQUAREF</t>
  </si>
  <si>
    <t>L'identification des paramètres se fait via leur code SANDRE pour éviter toute erreur</t>
  </si>
  <si>
    <t xml:space="preserve">Différents messages d'alerte ont été créés: </t>
  </si>
  <si>
    <t>TUTU</t>
  </si>
  <si>
    <r>
      <t xml:space="preserve">APPLICABILITE DU CALCULATEUR: </t>
    </r>
    <r>
      <rPr>
        <sz val="14"/>
        <color rgb="FF000000"/>
        <rFont val="Calibri"/>
        <family val="2"/>
        <scheme val="minor"/>
      </rPr>
      <t>Ce calculateur est utilisable pour le calcul des concentrations moyennes intégrées dans les eaux de surface continentales et littorales , pour les couples support/substances référencés dans l'onglet REF _Coef diffusion. Cette liste sera incrémentée au fur et à mesure des mises à jour par AQUAREF. L'utilisateur devra se conformer aux préconisations présentées dans les guides AQUAREF associés. Des compléments d'information, notamment concernant les formules de calcul utilisées dans cet utilitaire sont détaillés dans les supports de formation et disponibles sur le site AQUAREF. Les propositions techniques  présentées dans ce document ne préjugent pas de l’applicabilité réglementaire de ces outils qui doit être vérifiée dans les textes concernés.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</si>
</sst>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0_-;\-* #,##0.000_-;_-* &quot;-&quot;??_-;_-@_-"/>
    <numFmt numFmtId="165" formatCode="dd/mm/yyyy\ hh:mm:ss"/>
    <numFmt numFmtId="166" formatCode="_-* #,##0_-;\-* #,##0_-;_-* &quot;-&quot;??_-;_-@_-"/>
    <numFmt numFmtId="167" formatCode="0.0"/>
    <numFmt numFmtId="168" formatCode="0.00000000"/>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i/>
      <sz val="11"/>
      <color rgb="FF000000"/>
      <name val="Calibri"/>
      <family val="2"/>
    </font>
    <font>
      <b/>
      <i/>
      <sz val="11"/>
      <color theme="1"/>
      <name val="Calibri"/>
      <family val="2"/>
      <scheme val="minor"/>
    </font>
    <font>
      <sz val="11"/>
      <color theme="1"/>
      <name val="Calibri"/>
      <family val="2"/>
    </font>
    <font>
      <sz val="10"/>
      <name val="Arial"/>
      <family val="2"/>
    </font>
    <font>
      <sz val="11"/>
      <name val="Calibri"/>
      <family val="2"/>
      <scheme val="minor"/>
    </font>
    <font>
      <b/>
      <sz val="11"/>
      <name val="Calibri"/>
      <family val="2"/>
      <scheme val="minor"/>
    </font>
    <font>
      <sz val="11"/>
      <color theme="6" tint="0.79998168889431442"/>
      <name val="Calibri"/>
      <family val="2"/>
      <scheme val="minor"/>
    </font>
    <font>
      <sz val="12"/>
      <color theme="1"/>
      <name val="Times New Roman"/>
      <family val="1"/>
    </font>
    <font>
      <b/>
      <sz val="12"/>
      <color theme="1"/>
      <name val="Calibri"/>
      <family val="2"/>
      <scheme val="minor"/>
    </font>
    <font>
      <b/>
      <sz val="14"/>
      <color rgb="FF000000"/>
      <name val="Calibri"/>
      <family val="2"/>
      <scheme val="minor"/>
    </font>
    <font>
      <sz val="14"/>
      <color rgb="FF000000"/>
      <name val="Calibri"/>
      <family val="2"/>
      <scheme val="minor"/>
    </font>
    <font>
      <sz val="11"/>
      <color rgb="FF000000"/>
      <name val="Calibri"/>
      <family val="2"/>
      <scheme val="minor"/>
    </font>
    <font>
      <i/>
      <sz val="11"/>
      <color rgb="FFED7D31"/>
      <name val="Calibri"/>
      <family val="2"/>
      <scheme val="minor"/>
    </font>
    <font>
      <b/>
      <i/>
      <vertAlign val="superscript"/>
      <sz val="11"/>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00B0F0"/>
        <bgColor indexed="64"/>
      </patternFill>
    </fill>
    <fill>
      <patternFill patternType="solid">
        <fgColor rgb="FFBFBFBF"/>
        <bgColor indexed="64"/>
      </patternFill>
    </fill>
    <fill>
      <patternFill patternType="solid">
        <fgColor rgb="FFC6E0B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3">
    <xf numFmtId="0" fontId="0" fillId="0" borderId="0"/>
    <xf numFmtId="43" fontId="2" fillId="0" borderId="0" applyFont="0" applyFill="0" applyBorder="0" applyAlignment="0" applyProtection="0"/>
    <xf numFmtId="0" fontId="7" fillId="0" borderId="0"/>
  </cellStyleXfs>
  <cellXfs count="68">
    <xf numFmtId="0" fontId="0" fillId="0" borderId="0" xfId="0"/>
    <xf numFmtId="0" fontId="0" fillId="0" borderId="1" xfId="0" applyBorder="1"/>
    <xf numFmtId="0" fontId="0" fillId="4" borderId="1" xfId="0" applyFill="1" applyBorder="1"/>
    <xf numFmtId="0" fontId="3" fillId="0" borderId="1" xfId="0" applyFont="1" applyBorder="1" applyAlignment="1">
      <alignment vertical="center"/>
    </xf>
    <xf numFmtId="0" fontId="6" fillId="0" borderId="0" xfId="0" applyFont="1"/>
    <xf numFmtId="0" fontId="0" fillId="2" borderId="1" xfId="0" applyFill="1" applyBorder="1" applyProtection="1">
      <protection locked="0"/>
    </xf>
    <xf numFmtId="165" fontId="0" fillId="2" borderId="1" xfId="0" applyNumberFormat="1" applyFill="1" applyBorder="1" applyProtection="1">
      <protection locked="0"/>
    </xf>
    <xf numFmtId="0" fontId="8" fillId="2" borderId="1" xfId="2" applyFont="1" applyFill="1" applyBorder="1" applyProtection="1">
      <protection locked="0"/>
    </xf>
    <xf numFmtId="167" fontId="8" fillId="2" borderId="1" xfId="1" applyNumberFormat="1" applyFont="1" applyFill="1" applyBorder="1" applyAlignment="1" applyProtection="1">
      <alignment horizontal="center"/>
      <protection locked="0"/>
    </xf>
    <xf numFmtId="166" fontId="8" fillId="2" borderId="1" xfId="1" applyNumberFormat="1" applyFont="1" applyFill="1" applyBorder="1" applyProtection="1">
      <protection locked="0"/>
    </xf>
    <xf numFmtId="167" fontId="0" fillId="5" borderId="0" xfId="0" applyNumberFormat="1" applyFill="1" applyAlignment="1">
      <alignment horizontal="center"/>
    </xf>
    <xf numFmtId="167" fontId="8" fillId="5" borderId="1" xfId="0" applyNumberFormat="1" applyFont="1" applyFill="1" applyBorder="1" applyAlignment="1">
      <alignment horizontal="center"/>
    </xf>
    <xf numFmtId="167" fontId="0" fillId="5" borderId="1" xfId="0" applyNumberFormat="1" applyFill="1" applyBorder="1" applyAlignment="1">
      <alignment horizontal="center"/>
    </xf>
    <xf numFmtId="0" fontId="0" fillId="3" borderId="1" xfId="0" applyFill="1" applyBorder="1" applyProtection="1">
      <protection hidden="1"/>
    </xf>
    <xf numFmtId="0" fontId="0" fillId="0" borderId="0" xfId="0" applyProtection="1">
      <protection hidden="1"/>
    </xf>
    <xf numFmtId="0" fontId="0" fillId="3" borderId="1" xfId="0" applyFill="1" applyBorder="1" applyAlignment="1" applyProtection="1">
      <alignment horizontal="center"/>
      <protection hidden="1"/>
    </xf>
    <xf numFmtId="164" fontId="2" fillId="3" borderId="1" xfId="1" applyNumberFormat="1" applyFont="1" applyFill="1" applyBorder="1" applyAlignment="1" applyProtection="1">
      <alignment horizontal="left"/>
      <protection hidden="1"/>
    </xf>
    <xf numFmtId="0" fontId="10" fillId="0" borderId="0" xfId="0" applyFont="1" applyProtection="1">
      <protection hidden="1"/>
    </xf>
    <xf numFmtId="167" fontId="0" fillId="6" borderId="1" xfId="0" applyNumberFormat="1" applyFill="1" applyBorder="1" applyProtection="1">
      <protection hidden="1"/>
    </xf>
    <xf numFmtId="0" fontId="0" fillId="6" borderId="2" xfId="0" applyFill="1" applyBorder="1" applyProtection="1">
      <protection hidden="1"/>
    </xf>
    <xf numFmtId="0" fontId="0" fillId="6" borderId="3" xfId="0" applyFill="1" applyBorder="1" applyProtection="1">
      <protection hidden="1"/>
    </xf>
    <xf numFmtId="167" fontId="0" fillId="0" borderId="0" xfId="0" applyNumberFormat="1" applyProtection="1">
      <protection hidden="1"/>
    </xf>
    <xf numFmtId="0" fontId="3" fillId="0" borderId="1" xfId="0" applyFont="1" applyBorder="1" applyAlignment="1">
      <alignment horizontal="center" vertical="center"/>
    </xf>
    <xf numFmtId="0" fontId="4" fillId="8" borderId="1" xfId="0" applyFont="1" applyFill="1" applyBorder="1" applyAlignment="1">
      <alignment horizontal="center" vertical="center"/>
    </xf>
    <xf numFmtId="0" fontId="4" fillId="8" borderId="1" xfId="0" applyFont="1" applyFill="1" applyBorder="1" applyAlignment="1">
      <alignment vertical="center"/>
    </xf>
    <xf numFmtId="0" fontId="4" fillId="8" borderId="1" xfId="0" applyFont="1" applyFill="1" applyBorder="1" applyAlignment="1">
      <alignment horizontal="center" vertical="center" wrapText="1"/>
    </xf>
    <xf numFmtId="0" fontId="11" fillId="0" borderId="1" xfId="0" applyFont="1" applyBorder="1"/>
    <xf numFmtId="0" fontId="0" fillId="8" borderId="1" xfId="0" applyFill="1" applyBorder="1"/>
    <xf numFmtId="1" fontId="0" fillId="6" borderId="1" xfId="0" applyNumberFormat="1" applyFill="1" applyBorder="1" applyProtection="1">
      <protection hidden="1"/>
    </xf>
    <xf numFmtId="1" fontId="0" fillId="0" borderId="0" xfId="0" applyNumberFormat="1" applyProtection="1">
      <protection hidden="1"/>
    </xf>
    <xf numFmtId="0" fontId="0" fillId="0" borderId="0" xfId="0" applyAlignment="1" applyProtection="1">
      <alignment horizontal="center"/>
      <protection hidden="1"/>
    </xf>
    <xf numFmtId="0" fontId="0" fillId="0" borderId="0" xfId="0" applyAlignment="1">
      <alignment horizontal="left" indent="3"/>
    </xf>
    <xf numFmtId="0" fontId="1" fillId="0" borderId="0" xfId="0" applyFont="1" applyAlignment="1">
      <alignment vertical="center"/>
    </xf>
    <xf numFmtId="0" fontId="0" fillId="0" borderId="0" xfId="0" applyAlignment="1">
      <alignment vertical="center" wrapText="1"/>
    </xf>
    <xf numFmtId="0" fontId="15" fillId="9" borderId="0" xfId="0" applyFont="1" applyFill="1" applyAlignment="1">
      <alignment vertical="center"/>
    </xf>
    <xf numFmtId="0" fontId="15" fillId="10" borderId="0" xfId="0" applyFont="1" applyFill="1" applyAlignment="1">
      <alignment vertical="center"/>
    </xf>
    <xf numFmtId="0" fontId="15" fillId="0" borderId="0" xfId="0" applyFont="1" applyAlignment="1">
      <alignment vertical="center"/>
    </xf>
    <xf numFmtId="0" fontId="5" fillId="8" borderId="1" xfId="0" applyFont="1" applyFill="1" applyBorder="1" applyAlignment="1">
      <alignment horizontal="center" wrapText="1"/>
    </xf>
    <xf numFmtId="0" fontId="0" fillId="0" borderId="1" xfId="0" applyBorder="1" applyAlignment="1">
      <alignment horizontal="center"/>
    </xf>
    <xf numFmtId="168" fontId="0" fillId="0" borderId="1" xfId="0" applyNumberFormat="1" applyBorder="1" applyAlignment="1">
      <alignment horizontal="center"/>
    </xf>
    <xf numFmtId="167" fontId="0" fillId="2" borderId="1" xfId="0" applyNumberFormat="1" applyFill="1" applyBorder="1" applyAlignment="1" applyProtection="1">
      <alignment horizontal="center"/>
      <protection locked="0"/>
    </xf>
    <xf numFmtId="167" fontId="0" fillId="2" borderId="0" xfId="0" applyNumberFormat="1" applyFill="1" applyAlignment="1" applyProtection="1">
      <alignment horizontal="center"/>
      <protection locked="0"/>
    </xf>
    <xf numFmtId="167" fontId="8" fillId="2" borderId="1" xfId="0" applyNumberFormat="1" applyFont="1" applyFill="1" applyBorder="1" applyAlignment="1" applyProtection="1">
      <alignment horizontal="center"/>
      <protection locked="0"/>
    </xf>
    <xf numFmtId="167" fontId="9" fillId="2" borderId="1" xfId="0" applyNumberFormat="1" applyFont="1" applyFill="1" applyBorder="1" applyAlignment="1" applyProtection="1">
      <alignment horizontal="center"/>
      <protection locked="0"/>
    </xf>
    <xf numFmtId="0" fontId="1" fillId="2" borderId="1" xfId="0" applyFont="1" applyFill="1" applyBorder="1" applyProtection="1">
      <protection locked="0"/>
    </xf>
    <xf numFmtId="0" fontId="0" fillId="2" borderId="0" xfId="0" applyFill="1" applyProtection="1">
      <protection locked="0"/>
    </xf>
    <xf numFmtId="0" fontId="3" fillId="2" borderId="1" xfId="0" applyFont="1" applyFill="1" applyBorder="1" applyAlignment="1" applyProtection="1">
      <alignment vertical="center" wrapText="1"/>
      <protection locked="0"/>
    </xf>
    <xf numFmtId="0" fontId="0" fillId="0" borderId="0" xfId="0" applyProtection="1">
      <protection locked="0"/>
    </xf>
    <xf numFmtId="167" fontId="1" fillId="7"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2" fillId="7" borderId="1" xfId="0" applyFont="1" applyFill="1" applyBorder="1" applyAlignment="1">
      <alignment vertical="center"/>
    </xf>
    <xf numFmtId="167" fontId="12" fillId="7" borderId="1" xfId="0" applyNumberFormat="1" applyFont="1" applyFill="1" applyBorder="1" applyAlignment="1">
      <alignment horizontal="center" vertical="center" wrapText="1"/>
    </xf>
    <xf numFmtId="1" fontId="12" fillId="7" borderId="1" xfId="0" applyNumberFormat="1" applyFont="1" applyFill="1" applyBorder="1" applyAlignment="1">
      <alignment horizontal="center" vertical="center" wrapText="1"/>
    </xf>
    <xf numFmtId="167" fontId="12" fillId="7" borderId="1" xfId="0" applyNumberFormat="1" applyFont="1" applyFill="1" applyBorder="1" applyAlignment="1">
      <alignment horizontal="center" wrapText="1"/>
    </xf>
    <xf numFmtId="0" fontId="13" fillId="0" borderId="4"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0" xfId="0" applyFont="1" applyAlignment="1">
      <alignment horizontal="justify" vertical="center" wrapText="1"/>
    </xf>
    <xf numFmtId="0" fontId="13"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11" xfId="0" applyFont="1" applyBorder="1" applyAlignment="1">
      <alignment horizontal="justify" vertical="center" wrapText="1"/>
    </xf>
    <xf numFmtId="0" fontId="15" fillId="0" borderId="0" xfId="0" applyFont="1" applyAlignment="1">
      <alignment vertical="center" wrapText="1"/>
    </xf>
    <xf numFmtId="0" fontId="0" fillId="0" borderId="0" xfId="0" applyAlignment="1">
      <alignment wrapText="1"/>
    </xf>
    <xf numFmtId="0" fontId="15" fillId="0" borderId="0" xfId="0" applyFont="1" applyAlignment="1">
      <alignment vertical="center"/>
    </xf>
  </cellXfs>
  <cellStyles count="3">
    <cellStyle name="Milliers" xfId="1" builtinId="3"/>
    <cellStyle name="Normal" xfId="0" builtinId="0"/>
    <cellStyle name="Normal 2" xfId="2" xr:uid="{00000000-0005-0000-0000-000002000000}"/>
  </cellStyles>
  <dxfs count="2">
    <dxf>
      <font>
        <b val="0"/>
        <i/>
        <strike val="0"/>
        <color theme="9" tint="-0.24994659260841701"/>
      </font>
    </dxf>
    <dxf>
      <font>
        <strike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abSelected="1" topLeftCell="A2" zoomScale="120" zoomScaleNormal="120" workbookViewId="0">
      <selection activeCell="E8" sqref="E8"/>
    </sheetView>
  </sheetViews>
  <sheetFormatPr baseColWidth="10" defaultColWidth="11.54296875" defaultRowHeight="14.5" x14ac:dyDescent="0.35"/>
  <cols>
    <col min="1" max="1" width="71.36328125" bestFit="1" customWidth="1"/>
    <col min="2" max="2" width="14.36328125" bestFit="1" customWidth="1"/>
  </cols>
  <sheetData>
    <row r="1" spans="1:5" ht="15" thickBot="1" x14ac:dyDescent="0.4">
      <c r="A1" s="32"/>
    </row>
    <row r="2" spans="1:5" ht="82.25" customHeight="1" thickTop="1" x14ac:dyDescent="0.35">
      <c r="A2" s="56" t="s">
        <v>58</v>
      </c>
      <c r="B2" s="57"/>
      <c r="C2" s="57"/>
      <c r="D2" s="58"/>
      <c r="E2" s="33"/>
    </row>
    <row r="3" spans="1:5" x14ac:dyDescent="0.35">
      <c r="A3" s="59"/>
      <c r="B3" s="60"/>
      <c r="C3" s="60"/>
      <c r="D3" s="61"/>
      <c r="E3" s="33"/>
    </row>
    <row r="4" spans="1:5" x14ac:dyDescent="0.35">
      <c r="A4" s="59"/>
      <c r="B4" s="60"/>
      <c r="C4" s="60"/>
      <c r="D4" s="61"/>
      <c r="E4" s="33"/>
    </row>
    <row r="5" spans="1:5" ht="98.4" customHeight="1" thickBot="1" x14ac:dyDescent="0.4">
      <c r="A5" s="62"/>
      <c r="B5" s="63"/>
      <c r="C5" s="63"/>
      <c r="D5" s="64"/>
      <c r="E5" s="33"/>
    </row>
    <row r="6" spans="1:5" ht="15" thickTop="1" x14ac:dyDescent="0.35">
      <c r="E6" s="33"/>
    </row>
    <row r="7" spans="1:5" x14ac:dyDescent="0.35">
      <c r="A7" s="36" t="s">
        <v>46</v>
      </c>
      <c r="E7" s="33"/>
    </row>
    <row r="8" spans="1:5" x14ac:dyDescent="0.35">
      <c r="A8" s="34" t="s">
        <v>52</v>
      </c>
      <c r="E8" s="33"/>
    </row>
    <row r="9" spans="1:5" x14ac:dyDescent="0.35">
      <c r="A9" s="35" t="s">
        <v>47</v>
      </c>
      <c r="E9" s="33"/>
    </row>
    <row r="10" spans="1:5" ht="28.75" customHeight="1" x14ac:dyDescent="0.35">
      <c r="A10" s="65" t="s">
        <v>48</v>
      </c>
      <c r="B10" s="65"/>
      <c r="C10" s="66"/>
      <c r="D10" s="66"/>
      <c r="E10" s="33"/>
    </row>
    <row r="11" spans="1:5" ht="28.75" customHeight="1" x14ac:dyDescent="0.35">
      <c r="A11" s="65" t="s">
        <v>53</v>
      </c>
      <c r="B11" s="65"/>
      <c r="C11" s="66"/>
      <c r="D11" s="66"/>
      <c r="E11" s="33"/>
    </row>
    <row r="12" spans="1:5" x14ac:dyDescent="0.35">
      <c r="A12" s="36" t="s">
        <v>49</v>
      </c>
      <c r="E12" s="33"/>
    </row>
    <row r="13" spans="1:5" x14ac:dyDescent="0.35">
      <c r="A13" s="36" t="s">
        <v>54</v>
      </c>
      <c r="E13" s="33"/>
    </row>
    <row r="14" spans="1:5" x14ac:dyDescent="0.35">
      <c r="A14" s="67" t="s">
        <v>55</v>
      </c>
      <c r="B14" s="67"/>
      <c r="E14" s="33"/>
    </row>
    <row r="15" spans="1:5" x14ac:dyDescent="0.35">
      <c r="E15" s="33"/>
    </row>
    <row r="16" spans="1:5" ht="14.4" customHeight="1" x14ac:dyDescent="0.35">
      <c r="A16" s="65" t="s">
        <v>56</v>
      </c>
      <c r="B16" s="65"/>
      <c r="E16" s="33"/>
    </row>
    <row r="17" spans="1:5" x14ac:dyDescent="0.35">
      <c r="A17" s="67"/>
      <c r="B17" s="67"/>
      <c r="C17" s="67"/>
      <c r="E17" s="33"/>
    </row>
    <row r="18" spans="1:5" ht="28.75" customHeight="1" x14ac:dyDescent="0.35">
      <c r="A18" s="65" t="s">
        <v>50</v>
      </c>
      <c r="B18" s="65"/>
      <c r="C18" s="65"/>
      <c r="D18" s="65"/>
      <c r="E18" s="33"/>
    </row>
    <row r="19" spans="1:5" x14ac:dyDescent="0.35">
      <c r="A19" s="31"/>
    </row>
    <row r="20" spans="1:5" x14ac:dyDescent="0.35">
      <c r="A20" s="31"/>
    </row>
    <row r="23" spans="1:5" x14ac:dyDescent="0.35">
      <c r="A23" s="4"/>
    </row>
    <row r="24" spans="1:5" x14ac:dyDescent="0.35">
      <c r="A24" s="4"/>
    </row>
  </sheetData>
  <sheetProtection algorithmName="SHA-512" hashValue="p9NfUlTJv+rXDjNNXPdl/bW2ZgG6rKacUQD21ygeDoOJVv9Di49pbfzWYB80xmgv4YUWRb0ldR65mukFMr1J0A==" saltValue="7Na4HUUdZMcpvPCYkXucFQ==" spinCount="100000" sheet="1" objects="1" scenarios="1"/>
  <mergeCells count="9">
    <mergeCell ref="A14:B14"/>
    <mergeCell ref="A16:B16"/>
    <mergeCell ref="A17:C17"/>
    <mergeCell ref="A18:D18"/>
    <mergeCell ref="A2:D5"/>
    <mergeCell ref="A10:B10"/>
    <mergeCell ref="A11:B11"/>
    <mergeCell ref="C10:C11"/>
    <mergeCell ref="D10:D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200"/>
  <sheetViews>
    <sheetView zoomScale="115" zoomScaleNormal="115" workbookViewId="0">
      <selection activeCell="D9" sqref="D9"/>
    </sheetView>
  </sheetViews>
  <sheetFormatPr baseColWidth="10" defaultColWidth="11.54296875" defaultRowHeight="14.5" x14ac:dyDescent="0.35"/>
  <cols>
    <col min="1" max="1" width="21.54296875" style="45" bestFit="1" customWidth="1"/>
    <col min="2" max="2" width="14.36328125" style="47" customWidth="1"/>
    <col min="3" max="3" width="20.08984375" style="45" customWidth="1"/>
    <col min="4" max="4" width="20.08984375" style="41" bestFit="1" customWidth="1"/>
    <col min="5" max="5" width="5.54296875" style="10" bestFit="1" customWidth="1"/>
    <col min="6" max="6" width="19.6328125" style="41" bestFit="1" customWidth="1"/>
    <col min="7" max="7" width="11.81640625" style="10" customWidth="1"/>
  </cols>
  <sheetData>
    <row r="1" spans="1:11" ht="29" x14ac:dyDescent="0.35">
      <c r="A1" s="48" t="s">
        <v>32</v>
      </c>
      <c r="B1" s="48" t="s">
        <v>39</v>
      </c>
      <c r="C1" s="48" t="s">
        <v>28</v>
      </c>
      <c r="D1" s="48" t="s">
        <v>34</v>
      </c>
      <c r="E1" s="48" t="s">
        <v>30</v>
      </c>
      <c r="F1" s="48" t="s">
        <v>29</v>
      </c>
      <c r="G1" s="48" t="s">
        <v>30</v>
      </c>
    </row>
    <row r="2" spans="1:11" x14ac:dyDescent="0.35">
      <c r="A2" s="5" t="s">
        <v>57</v>
      </c>
      <c r="B2" s="46" t="s">
        <v>38</v>
      </c>
      <c r="C2" s="6">
        <v>43018.430555439816</v>
      </c>
      <c r="D2" s="40">
        <v>14</v>
      </c>
      <c r="E2" s="11" t="s">
        <v>31</v>
      </c>
      <c r="F2" s="40">
        <v>23</v>
      </c>
      <c r="G2" s="11" t="s">
        <v>33</v>
      </c>
    </row>
    <row r="3" spans="1:11" x14ac:dyDescent="0.35">
      <c r="A3" s="5" t="s">
        <v>25</v>
      </c>
      <c r="B3" s="46" t="s">
        <v>36</v>
      </c>
      <c r="C3" s="6">
        <v>43018.430555439816</v>
      </c>
      <c r="D3" s="40">
        <v>13</v>
      </c>
      <c r="E3" s="11" t="s">
        <v>31</v>
      </c>
      <c r="F3" s="40">
        <v>11</v>
      </c>
      <c r="G3" s="11" t="s">
        <v>33</v>
      </c>
    </row>
    <row r="4" spans="1:11" x14ac:dyDescent="0.35">
      <c r="A4" s="7" t="s">
        <v>27</v>
      </c>
      <c r="B4" s="46" t="s">
        <v>38</v>
      </c>
      <c r="C4" s="6">
        <v>43188.548611053244</v>
      </c>
      <c r="D4" s="40">
        <v>14</v>
      </c>
      <c r="E4" s="11" t="s">
        <v>31</v>
      </c>
      <c r="F4" s="40">
        <v>11</v>
      </c>
      <c r="G4" s="11" t="s">
        <v>33</v>
      </c>
    </row>
    <row r="5" spans="1:11" x14ac:dyDescent="0.35">
      <c r="A5" s="7" t="s">
        <v>26</v>
      </c>
      <c r="B5" s="46" t="s">
        <v>36</v>
      </c>
      <c r="C5" s="6">
        <v>43188.548611053244</v>
      </c>
      <c r="D5" s="8">
        <v>13.034722280091955</v>
      </c>
      <c r="E5" s="11" t="s">
        <v>31</v>
      </c>
      <c r="F5" s="40">
        <v>12</v>
      </c>
      <c r="G5" s="11" t="s">
        <v>33</v>
      </c>
    </row>
    <row r="6" spans="1:11" x14ac:dyDescent="0.35">
      <c r="A6" s="5"/>
      <c r="B6" s="46"/>
      <c r="C6" s="5"/>
      <c r="D6" s="42"/>
      <c r="E6" s="11" t="s">
        <v>31</v>
      </c>
      <c r="F6" s="40"/>
      <c r="G6" s="11" t="s">
        <v>33</v>
      </c>
    </row>
    <row r="7" spans="1:11" x14ac:dyDescent="0.35">
      <c r="A7" s="5"/>
      <c r="B7" s="46"/>
      <c r="C7" s="5"/>
      <c r="D7" s="42"/>
      <c r="E7" s="11" t="s">
        <v>31</v>
      </c>
      <c r="F7" s="40"/>
      <c r="G7" s="11" t="s">
        <v>33</v>
      </c>
      <c r="K7" s="9"/>
    </row>
    <row r="8" spans="1:11" x14ac:dyDescent="0.35">
      <c r="A8" s="5"/>
      <c r="B8" s="46"/>
      <c r="C8" s="5"/>
      <c r="D8" s="42"/>
      <c r="E8" s="11" t="s">
        <v>31</v>
      </c>
      <c r="F8" s="40"/>
      <c r="G8" s="11" t="s">
        <v>33</v>
      </c>
    </row>
    <row r="9" spans="1:11" x14ac:dyDescent="0.35">
      <c r="A9" s="5"/>
      <c r="B9" s="46"/>
      <c r="C9" s="5"/>
      <c r="D9" s="42"/>
      <c r="E9" s="11" t="s">
        <v>31</v>
      </c>
      <c r="F9" s="40"/>
      <c r="G9" s="11" t="s">
        <v>33</v>
      </c>
    </row>
    <row r="10" spans="1:11" x14ac:dyDescent="0.35">
      <c r="A10" s="5"/>
      <c r="B10" s="46"/>
      <c r="C10" s="5"/>
      <c r="D10" s="42"/>
      <c r="E10" s="11" t="s">
        <v>31</v>
      </c>
      <c r="F10" s="40"/>
      <c r="G10" s="11" t="s">
        <v>33</v>
      </c>
    </row>
    <row r="11" spans="1:11" x14ac:dyDescent="0.35">
      <c r="A11" s="5"/>
      <c r="B11" s="46"/>
      <c r="C11" s="5"/>
      <c r="D11" s="42"/>
      <c r="E11" s="11" t="s">
        <v>31</v>
      </c>
      <c r="F11" s="40"/>
      <c r="G11" s="11" t="s">
        <v>33</v>
      </c>
    </row>
    <row r="12" spans="1:11" x14ac:dyDescent="0.35">
      <c r="A12" s="5"/>
      <c r="B12" s="46"/>
      <c r="C12" s="5"/>
      <c r="D12" s="42"/>
      <c r="E12" s="11" t="s">
        <v>31</v>
      </c>
      <c r="F12" s="40"/>
      <c r="G12" s="11" t="s">
        <v>33</v>
      </c>
    </row>
    <row r="13" spans="1:11" x14ac:dyDescent="0.35">
      <c r="A13" s="5"/>
      <c r="B13" s="46"/>
      <c r="C13" s="5"/>
      <c r="D13" s="42"/>
      <c r="E13" s="11" t="s">
        <v>31</v>
      </c>
      <c r="F13" s="40"/>
      <c r="G13" s="11" t="s">
        <v>33</v>
      </c>
    </row>
    <row r="14" spans="1:11" x14ac:dyDescent="0.35">
      <c r="A14" s="5"/>
      <c r="B14" s="46"/>
      <c r="C14" s="5"/>
      <c r="D14" s="42"/>
      <c r="E14" s="11" t="s">
        <v>31</v>
      </c>
      <c r="F14" s="40"/>
      <c r="G14" s="11" t="s">
        <v>33</v>
      </c>
    </row>
    <row r="15" spans="1:11" x14ac:dyDescent="0.35">
      <c r="A15" s="5"/>
      <c r="B15" s="46"/>
      <c r="C15" s="5"/>
      <c r="D15" s="42"/>
      <c r="E15" s="11" t="s">
        <v>31</v>
      </c>
      <c r="F15" s="40"/>
      <c r="G15" s="11" t="s">
        <v>33</v>
      </c>
    </row>
    <row r="16" spans="1:11" x14ac:dyDescent="0.35">
      <c r="A16" s="5"/>
      <c r="B16" s="46"/>
      <c r="C16" s="5"/>
      <c r="D16" s="42"/>
      <c r="E16" s="11" t="s">
        <v>31</v>
      </c>
      <c r="F16" s="40"/>
      <c r="G16" s="11" t="s">
        <v>33</v>
      </c>
    </row>
    <row r="17" spans="1:7" x14ac:dyDescent="0.35">
      <c r="A17" s="5"/>
      <c r="B17" s="46"/>
      <c r="C17" s="5"/>
      <c r="D17" s="42"/>
      <c r="E17" s="11" t="s">
        <v>31</v>
      </c>
      <c r="F17" s="40"/>
      <c r="G17" s="11" t="s">
        <v>33</v>
      </c>
    </row>
    <row r="18" spans="1:7" x14ac:dyDescent="0.35">
      <c r="A18" s="5"/>
      <c r="B18" s="46"/>
      <c r="C18" s="5"/>
      <c r="D18" s="42"/>
      <c r="E18" s="11" t="s">
        <v>31</v>
      </c>
      <c r="F18" s="40"/>
      <c r="G18" s="11" t="s">
        <v>33</v>
      </c>
    </row>
    <row r="19" spans="1:7" x14ac:dyDescent="0.35">
      <c r="A19" s="5"/>
      <c r="B19" s="46"/>
      <c r="C19" s="5"/>
      <c r="D19" s="42"/>
      <c r="E19" s="11" t="s">
        <v>31</v>
      </c>
      <c r="F19" s="40"/>
      <c r="G19" s="11" t="s">
        <v>33</v>
      </c>
    </row>
    <row r="20" spans="1:7" x14ac:dyDescent="0.35">
      <c r="A20" s="5"/>
      <c r="B20" s="46"/>
      <c r="C20" s="5"/>
      <c r="D20" s="42"/>
      <c r="E20" s="11" t="s">
        <v>31</v>
      </c>
      <c r="F20" s="40"/>
      <c r="G20" s="11" t="s">
        <v>33</v>
      </c>
    </row>
    <row r="21" spans="1:7" x14ac:dyDescent="0.35">
      <c r="A21" s="5"/>
      <c r="B21" s="46"/>
      <c r="C21" s="5"/>
      <c r="D21" s="42"/>
      <c r="E21" s="11" t="s">
        <v>31</v>
      </c>
      <c r="F21" s="40"/>
      <c r="G21" s="11" t="s">
        <v>33</v>
      </c>
    </row>
    <row r="22" spans="1:7" x14ac:dyDescent="0.35">
      <c r="A22" s="5"/>
      <c r="B22" s="46"/>
      <c r="C22" s="5"/>
      <c r="D22" s="42"/>
      <c r="E22" s="11" t="s">
        <v>31</v>
      </c>
      <c r="F22" s="40"/>
      <c r="G22" s="11" t="s">
        <v>33</v>
      </c>
    </row>
    <row r="23" spans="1:7" x14ac:dyDescent="0.35">
      <c r="A23" s="5"/>
      <c r="B23" s="46"/>
      <c r="C23" s="5"/>
      <c r="D23" s="42"/>
      <c r="E23" s="11" t="s">
        <v>31</v>
      </c>
      <c r="F23" s="40"/>
      <c r="G23" s="11" t="s">
        <v>33</v>
      </c>
    </row>
    <row r="24" spans="1:7" x14ac:dyDescent="0.35">
      <c r="A24" s="5"/>
      <c r="B24" s="46"/>
      <c r="C24" s="5"/>
      <c r="D24" s="42"/>
      <c r="E24" s="11" t="s">
        <v>31</v>
      </c>
      <c r="F24" s="40"/>
      <c r="G24" s="11" t="s">
        <v>33</v>
      </c>
    </row>
    <row r="25" spans="1:7" x14ac:dyDescent="0.35">
      <c r="A25" s="5"/>
      <c r="B25" s="46"/>
      <c r="C25" s="5"/>
      <c r="D25" s="42"/>
      <c r="E25" s="11" t="s">
        <v>31</v>
      </c>
      <c r="F25" s="40"/>
      <c r="G25" s="11" t="s">
        <v>33</v>
      </c>
    </row>
    <row r="26" spans="1:7" x14ac:dyDescent="0.35">
      <c r="A26" s="5"/>
      <c r="B26" s="46"/>
      <c r="C26" s="5"/>
      <c r="D26" s="42"/>
      <c r="E26" s="11" t="s">
        <v>31</v>
      </c>
      <c r="F26" s="40"/>
      <c r="G26" s="11" t="s">
        <v>33</v>
      </c>
    </row>
    <row r="27" spans="1:7" x14ac:dyDescent="0.35">
      <c r="A27" s="5"/>
      <c r="B27" s="46"/>
      <c r="C27" s="5"/>
      <c r="D27" s="42"/>
      <c r="E27" s="11" t="s">
        <v>31</v>
      </c>
      <c r="F27" s="40"/>
      <c r="G27" s="11" t="s">
        <v>33</v>
      </c>
    </row>
    <row r="28" spans="1:7" x14ac:dyDescent="0.35">
      <c r="A28" s="5"/>
      <c r="B28" s="46"/>
      <c r="C28" s="5"/>
      <c r="D28" s="42"/>
      <c r="E28" s="11" t="s">
        <v>31</v>
      </c>
      <c r="F28" s="40"/>
      <c r="G28" s="11" t="s">
        <v>33</v>
      </c>
    </row>
    <row r="29" spans="1:7" x14ac:dyDescent="0.35">
      <c r="A29" s="5"/>
      <c r="B29" s="46"/>
      <c r="C29" s="5"/>
      <c r="D29" s="42"/>
      <c r="E29" s="11" t="s">
        <v>31</v>
      </c>
      <c r="F29" s="40"/>
      <c r="G29" s="11" t="s">
        <v>33</v>
      </c>
    </row>
    <row r="30" spans="1:7" x14ac:dyDescent="0.35">
      <c r="A30" s="5"/>
      <c r="B30" s="46"/>
      <c r="C30" s="5"/>
      <c r="D30" s="42"/>
      <c r="E30" s="11" t="s">
        <v>31</v>
      </c>
      <c r="F30" s="40"/>
      <c r="G30" s="11" t="s">
        <v>33</v>
      </c>
    </row>
    <row r="31" spans="1:7" x14ac:dyDescent="0.35">
      <c r="A31" s="5"/>
      <c r="B31" s="46"/>
      <c r="C31" s="5"/>
      <c r="D31" s="42"/>
      <c r="E31" s="11" t="s">
        <v>31</v>
      </c>
      <c r="F31" s="40"/>
      <c r="G31" s="11" t="s">
        <v>33</v>
      </c>
    </row>
    <row r="32" spans="1:7" x14ac:dyDescent="0.35">
      <c r="A32" s="5"/>
      <c r="B32" s="46"/>
      <c r="C32" s="5"/>
      <c r="D32" s="42"/>
      <c r="E32" s="11" t="s">
        <v>31</v>
      </c>
      <c r="F32" s="40"/>
      <c r="G32" s="11" t="s">
        <v>33</v>
      </c>
    </row>
    <row r="33" spans="1:7" x14ac:dyDescent="0.35">
      <c r="A33" s="5"/>
      <c r="B33" s="46"/>
      <c r="C33" s="5"/>
      <c r="D33" s="42"/>
      <c r="E33" s="11" t="s">
        <v>31</v>
      </c>
      <c r="F33" s="40"/>
      <c r="G33" s="11" t="s">
        <v>33</v>
      </c>
    </row>
    <row r="34" spans="1:7" x14ac:dyDescent="0.35">
      <c r="A34" s="5"/>
      <c r="B34" s="46"/>
      <c r="C34" s="5"/>
      <c r="D34" s="42"/>
      <c r="E34" s="11" t="s">
        <v>31</v>
      </c>
      <c r="F34" s="40"/>
      <c r="G34" s="11" t="s">
        <v>33</v>
      </c>
    </row>
    <row r="35" spans="1:7" x14ac:dyDescent="0.35">
      <c r="A35" s="44"/>
      <c r="B35" s="46"/>
      <c r="C35" s="44"/>
      <c r="D35" s="43"/>
      <c r="E35" s="11" t="s">
        <v>31</v>
      </c>
      <c r="F35" s="40"/>
      <c r="G35" s="11" t="s">
        <v>33</v>
      </c>
    </row>
    <row r="36" spans="1:7" x14ac:dyDescent="0.35">
      <c r="A36" s="5"/>
      <c r="B36" s="46"/>
      <c r="C36" s="5"/>
      <c r="D36" s="42"/>
      <c r="E36" s="11"/>
      <c r="F36" s="40"/>
      <c r="G36" s="11"/>
    </row>
    <row r="37" spans="1:7" x14ac:dyDescent="0.35">
      <c r="A37" s="5"/>
      <c r="B37" s="46"/>
      <c r="C37" s="5"/>
      <c r="D37" s="40"/>
      <c r="E37" s="12"/>
      <c r="F37" s="40"/>
      <c r="G37" s="12"/>
    </row>
    <row r="38" spans="1:7" x14ac:dyDescent="0.35">
      <c r="B38" s="46"/>
    </row>
    <row r="39" spans="1:7" x14ac:dyDescent="0.35">
      <c r="B39" s="46"/>
    </row>
    <row r="40" spans="1:7" x14ac:dyDescent="0.35">
      <c r="B40" s="46"/>
    </row>
    <row r="41" spans="1:7" x14ac:dyDescent="0.35">
      <c r="B41" s="46"/>
    </row>
    <row r="42" spans="1:7" x14ac:dyDescent="0.35">
      <c r="B42" s="46"/>
    </row>
    <row r="43" spans="1:7" x14ac:dyDescent="0.35">
      <c r="B43" s="46"/>
    </row>
    <row r="44" spans="1:7" x14ac:dyDescent="0.35">
      <c r="B44" s="46"/>
    </row>
    <row r="45" spans="1:7" x14ac:dyDescent="0.35">
      <c r="B45" s="46"/>
    </row>
    <row r="46" spans="1:7" x14ac:dyDescent="0.35">
      <c r="B46" s="46"/>
    </row>
    <row r="47" spans="1:7" x14ac:dyDescent="0.35">
      <c r="B47" s="46"/>
    </row>
    <row r="48" spans="1:7" x14ac:dyDescent="0.35">
      <c r="B48" s="46"/>
    </row>
    <row r="49" spans="2:2" x14ac:dyDescent="0.35">
      <c r="B49" s="46"/>
    </row>
    <row r="50" spans="2:2" x14ac:dyDescent="0.35">
      <c r="B50" s="46"/>
    </row>
    <row r="51" spans="2:2" x14ac:dyDescent="0.35">
      <c r="B51" s="46"/>
    </row>
    <row r="52" spans="2:2" x14ac:dyDescent="0.35">
      <c r="B52" s="46"/>
    </row>
    <row r="53" spans="2:2" x14ac:dyDescent="0.35">
      <c r="B53" s="46"/>
    </row>
    <row r="54" spans="2:2" x14ac:dyDescent="0.35">
      <c r="B54" s="46"/>
    </row>
    <row r="55" spans="2:2" x14ac:dyDescent="0.35">
      <c r="B55" s="46"/>
    </row>
    <row r="56" spans="2:2" x14ac:dyDescent="0.35">
      <c r="B56" s="46"/>
    </row>
    <row r="57" spans="2:2" x14ac:dyDescent="0.35">
      <c r="B57" s="46"/>
    </row>
    <row r="58" spans="2:2" x14ac:dyDescent="0.35">
      <c r="B58" s="46"/>
    </row>
    <row r="59" spans="2:2" x14ac:dyDescent="0.35">
      <c r="B59" s="46"/>
    </row>
    <row r="60" spans="2:2" x14ac:dyDescent="0.35">
      <c r="B60" s="46"/>
    </row>
    <row r="61" spans="2:2" x14ac:dyDescent="0.35">
      <c r="B61" s="46"/>
    </row>
    <row r="62" spans="2:2" x14ac:dyDescent="0.35">
      <c r="B62" s="46"/>
    </row>
    <row r="63" spans="2:2" x14ac:dyDescent="0.35">
      <c r="B63" s="46"/>
    </row>
    <row r="64" spans="2:2" x14ac:dyDescent="0.35">
      <c r="B64" s="46"/>
    </row>
    <row r="65" spans="2:2" x14ac:dyDescent="0.35">
      <c r="B65" s="46"/>
    </row>
    <row r="66" spans="2:2" x14ac:dyDescent="0.35">
      <c r="B66" s="46"/>
    </row>
    <row r="67" spans="2:2" x14ac:dyDescent="0.35">
      <c r="B67" s="46"/>
    </row>
    <row r="68" spans="2:2" x14ac:dyDescent="0.35">
      <c r="B68" s="46"/>
    </row>
    <row r="69" spans="2:2" x14ac:dyDescent="0.35">
      <c r="B69" s="46"/>
    </row>
    <row r="70" spans="2:2" x14ac:dyDescent="0.35">
      <c r="B70" s="46"/>
    </row>
    <row r="71" spans="2:2" x14ac:dyDescent="0.35">
      <c r="B71" s="46"/>
    </row>
    <row r="72" spans="2:2" x14ac:dyDescent="0.35">
      <c r="B72" s="46"/>
    </row>
    <row r="73" spans="2:2" x14ac:dyDescent="0.35">
      <c r="B73" s="46"/>
    </row>
    <row r="74" spans="2:2" x14ac:dyDescent="0.35">
      <c r="B74" s="46"/>
    </row>
    <row r="75" spans="2:2" x14ac:dyDescent="0.35">
      <c r="B75" s="46"/>
    </row>
    <row r="76" spans="2:2" x14ac:dyDescent="0.35">
      <c r="B76" s="46"/>
    </row>
    <row r="77" spans="2:2" x14ac:dyDescent="0.35">
      <c r="B77" s="46"/>
    </row>
    <row r="78" spans="2:2" x14ac:dyDescent="0.35">
      <c r="B78" s="46"/>
    </row>
    <row r="79" spans="2:2" x14ac:dyDescent="0.35">
      <c r="B79" s="46"/>
    </row>
    <row r="80" spans="2:2" x14ac:dyDescent="0.35">
      <c r="B80" s="46"/>
    </row>
    <row r="81" spans="2:2" x14ac:dyDescent="0.35">
      <c r="B81" s="46"/>
    </row>
    <row r="82" spans="2:2" x14ac:dyDescent="0.35">
      <c r="B82" s="46"/>
    </row>
    <row r="83" spans="2:2" x14ac:dyDescent="0.35">
      <c r="B83" s="46"/>
    </row>
    <row r="84" spans="2:2" x14ac:dyDescent="0.35">
      <c r="B84" s="46"/>
    </row>
    <row r="85" spans="2:2" x14ac:dyDescent="0.35">
      <c r="B85" s="46"/>
    </row>
    <row r="86" spans="2:2" x14ac:dyDescent="0.35">
      <c r="B86" s="46"/>
    </row>
    <row r="87" spans="2:2" x14ac:dyDescent="0.35">
      <c r="B87" s="46"/>
    </row>
    <row r="88" spans="2:2" x14ac:dyDescent="0.35">
      <c r="B88" s="46"/>
    </row>
    <row r="89" spans="2:2" x14ac:dyDescent="0.35">
      <c r="B89" s="46"/>
    </row>
    <row r="90" spans="2:2" x14ac:dyDescent="0.35">
      <c r="B90" s="46"/>
    </row>
    <row r="91" spans="2:2" x14ac:dyDescent="0.35">
      <c r="B91" s="46"/>
    </row>
    <row r="92" spans="2:2" x14ac:dyDescent="0.35">
      <c r="B92" s="46"/>
    </row>
    <row r="93" spans="2:2" x14ac:dyDescent="0.35">
      <c r="B93" s="46"/>
    </row>
    <row r="94" spans="2:2" x14ac:dyDescent="0.35">
      <c r="B94" s="46"/>
    </row>
    <row r="95" spans="2:2" x14ac:dyDescent="0.35">
      <c r="B95" s="46"/>
    </row>
    <row r="96" spans="2:2" x14ac:dyDescent="0.35">
      <c r="B96" s="46"/>
    </row>
    <row r="97" spans="2:2" x14ac:dyDescent="0.35">
      <c r="B97" s="46"/>
    </row>
    <row r="98" spans="2:2" x14ac:dyDescent="0.35">
      <c r="B98" s="46"/>
    </row>
    <row r="99" spans="2:2" x14ac:dyDescent="0.35">
      <c r="B99" s="46"/>
    </row>
    <row r="100" spans="2:2" x14ac:dyDescent="0.35">
      <c r="B100" s="46"/>
    </row>
    <row r="101" spans="2:2" x14ac:dyDescent="0.35">
      <c r="B101" s="46"/>
    </row>
    <row r="102" spans="2:2" x14ac:dyDescent="0.35">
      <c r="B102" s="46"/>
    </row>
    <row r="103" spans="2:2" x14ac:dyDescent="0.35">
      <c r="B103" s="46"/>
    </row>
    <row r="104" spans="2:2" x14ac:dyDescent="0.35">
      <c r="B104" s="46"/>
    </row>
    <row r="105" spans="2:2" x14ac:dyDescent="0.35">
      <c r="B105" s="46"/>
    </row>
    <row r="106" spans="2:2" x14ac:dyDescent="0.35">
      <c r="B106" s="46"/>
    </row>
    <row r="107" spans="2:2" x14ac:dyDescent="0.35">
      <c r="B107" s="46"/>
    </row>
    <row r="108" spans="2:2" x14ac:dyDescent="0.35">
      <c r="B108" s="46"/>
    </row>
    <row r="109" spans="2:2" x14ac:dyDescent="0.35">
      <c r="B109" s="46"/>
    </row>
    <row r="110" spans="2:2" x14ac:dyDescent="0.35">
      <c r="B110" s="46"/>
    </row>
    <row r="111" spans="2:2" x14ac:dyDescent="0.35">
      <c r="B111" s="46"/>
    </row>
    <row r="112" spans="2:2" x14ac:dyDescent="0.35">
      <c r="B112" s="46"/>
    </row>
    <row r="113" spans="2:2" x14ac:dyDescent="0.35">
      <c r="B113" s="46"/>
    </row>
    <row r="114" spans="2:2" x14ac:dyDescent="0.35">
      <c r="B114" s="46"/>
    </row>
    <row r="115" spans="2:2" x14ac:dyDescent="0.35">
      <c r="B115" s="46"/>
    </row>
    <row r="116" spans="2:2" x14ac:dyDescent="0.35">
      <c r="B116" s="46"/>
    </row>
    <row r="117" spans="2:2" x14ac:dyDescent="0.35">
      <c r="B117" s="46"/>
    </row>
    <row r="118" spans="2:2" x14ac:dyDescent="0.35">
      <c r="B118" s="46"/>
    </row>
    <row r="119" spans="2:2" x14ac:dyDescent="0.35">
      <c r="B119" s="46"/>
    </row>
    <row r="120" spans="2:2" x14ac:dyDescent="0.35">
      <c r="B120" s="46"/>
    </row>
    <row r="121" spans="2:2" x14ac:dyDescent="0.35">
      <c r="B121" s="46"/>
    </row>
    <row r="122" spans="2:2" x14ac:dyDescent="0.35">
      <c r="B122" s="46"/>
    </row>
    <row r="123" spans="2:2" x14ac:dyDescent="0.35">
      <c r="B123" s="46"/>
    </row>
    <row r="124" spans="2:2" x14ac:dyDescent="0.35">
      <c r="B124" s="46"/>
    </row>
    <row r="125" spans="2:2" x14ac:dyDescent="0.35">
      <c r="B125" s="46"/>
    </row>
    <row r="126" spans="2:2" x14ac:dyDescent="0.35">
      <c r="B126" s="46"/>
    </row>
    <row r="127" spans="2:2" x14ac:dyDescent="0.35">
      <c r="B127" s="46"/>
    </row>
    <row r="128" spans="2:2" x14ac:dyDescent="0.35">
      <c r="B128" s="46"/>
    </row>
    <row r="129" spans="2:2" x14ac:dyDescent="0.35">
      <c r="B129" s="46"/>
    </row>
    <row r="130" spans="2:2" x14ac:dyDescent="0.35">
      <c r="B130" s="46"/>
    </row>
    <row r="131" spans="2:2" x14ac:dyDescent="0.35">
      <c r="B131" s="46"/>
    </row>
    <row r="132" spans="2:2" x14ac:dyDescent="0.35">
      <c r="B132" s="46"/>
    </row>
    <row r="133" spans="2:2" x14ac:dyDescent="0.35">
      <c r="B133" s="46"/>
    </row>
    <row r="134" spans="2:2" x14ac:dyDescent="0.35">
      <c r="B134" s="46"/>
    </row>
    <row r="135" spans="2:2" x14ac:dyDescent="0.35">
      <c r="B135" s="46"/>
    </row>
    <row r="136" spans="2:2" x14ac:dyDescent="0.35">
      <c r="B136" s="46"/>
    </row>
    <row r="137" spans="2:2" x14ac:dyDescent="0.35">
      <c r="B137" s="46"/>
    </row>
    <row r="138" spans="2:2" x14ac:dyDescent="0.35">
      <c r="B138" s="46"/>
    </row>
    <row r="139" spans="2:2" x14ac:dyDescent="0.35">
      <c r="B139" s="46"/>
    </row>
    <row r="140" spans="2:2" x14ac:dyDescent="0.35">
      <c r="B140" s="46"/>
    </row>
    <row r="141" spans="2:2" x14ac:dyDescent="0.35">
      <c r="B141" s="46"/>
    </row>
    <row r="142" spans="2:2" x14ac:dyDescent="0.35">
      <c r="B142" s="46"/>
    </row>
    <row r="143" spans="2:2" x14ac:dyDescent="0.35">
      <c r="B143" s="46"/>
    </row>
    <row r="144" spans="2:2" x14ac:dyDescent="0.35">
      <c r="B144" s="46"/>
    </row>
    <row r="145" spans="2:2" x14ac:dyDescent="0.35">
      <c r="B145" s="46"/>
    </row>
    <row r="146" spans="2:2" x14ac:dyDescent="0.35">
      <c r="B146" s="46"/>
    </row>
    <row r="147" spans="2:2" x14ac:dyDescent="0.35">
      <c r="B147" s="46"/>
    </row>
    <row r="148" spans="2:2" x14ac:dyDescent="0.35">
      <c r="B148" s="46"/>
    </row>
    <row r="149" spans="2:2" x14ac:dyDescent="0.35">
      <c r="B149" s="46"/>
    </row>
    <row r="150" spans="2:2" x14ac:dyDescent="0.35">
      <c r="B150" s="46"/>
    </row>
    <row r="151" spans="2:2" x14ac:dyDescent="0.35">
      <c r="B151" s="46"/>
    </row>
    <row r="152" spans="2:2" x14ac:dyDescent="0.35">
      <c r="B152" s="46"/>
    </row>
    <row r="153" spans="2:2" x14ac:dyDescent="0.35">
      <c r="B153" s="46"/>
    </row>
    <row r="154" spans="2:2" x14ac:dyDescent="0.35">
      <c r="B154" s="46"/>
    </row>
    <row r="155" spans="2:2" x14ac:dyDescent="0.35">
      <c r="B155" s="46"/>
    </row>
    <row r="156" spans="2:2" x14ac:dyDescent="0.35">
      <c r="B156" s="46"/>
    </row>
    <row r="157" spans="2:2" x14ac:dyDescent="0.35">
      <c r="B157" s="46"/>
    </row>
    <row r="158" spans="2:2" x14ac:dyDescent="0.35">
      <c r="B158" s="46"/>
    </row>
    <row r="159" spans="2:2" x14ac:dyDescent="0.35">
      <c r="B159" s="46"/>
    </row>
    <row r="160" spans="2:2" x14ac:dyDescent="0.35">
      <c r="B160" s="46"/>
    </row>
    <row r="161" spans="2:2" x14ac:dyDescent="0.35">
      <c r="B161" s="46"/>
    </row>
    <row r="162" spans="2:2" x14ac:dyDescent="0.35">
      <c r="B162" s="46"/>
    </row>
    <row r="163" spans="2:2" x14ac:dyDescent="0.35">
      <c r="B163" s="46"/>
    </row>
    <row r="164" spans="2:2" x14ac:dyDescent="0.35">
      <c r="B164" s="46"/>
    </row>
    <row r="165" spans="2:2" x14ac:dyDescent="0.35">
      <c r="B165" s="46"/>
    </row>
    <row r="166" spans="2:2" x14ac:dyDescent="0.35">
      <c r="B166" s="46"/>
    </row>
    <row r="167" spans="2:2" x14ac:dyDescent="0.35">
      <c r="B167" s="46"/>
    </row>
    <row r="168" spans="2:2" x14ac:dyDescent="0.35">
      <c r="B168" s="46"/>
    </row>
    <row r="169" spans="2:2" x14ac:dyDescent="0.35">
      <c r="B169" s="46"/>
    </row>
    <row r="170" spans="2:2" x14ac:dyDescent="0.35">
      <c r="B170" s="46"/>
    </row>
    <row r="171" spans="2:2" x14ac:dyDescent="0.35">
      <c r="B171" s="46"/>
    </row>
    <row r="172" spans="2:2" x14ac:dyDescent="0.35">
      <c r="B172" s="46"/>
    </row>
    <row r="173" spans="2:2" x14ac:dyDescent="0.35">
      <c r="B173" s="46"/>
    </row>
    <row r="174" spans="2:2" x14ac:dyDescent="0.35">
      <c r="B174" s="46"/>
    </row>
    <row r="175" spans="2:2" x14ac:dyDescent="0.35">
      <c r="B175" s="46"/>
    </row>
    <row r="176" spans="2:2" x14ac:dyDescent="0.35">
      <c r="B176" s="46"/>
    </row>
    <row r="177" spans="2:2" x14ac:dyDescent="0.35">
      <c r="B177" s="46"/>
    </row>
    <row r="178" spans="2:2" x14ac:dyDescent="0.35">
      <c r="B178" s="46"/>
    </row>
    <row r="179" spans="2:2" x14ac:dyDescent="0.35">
      <c r="B179" s="46"/>
    </row>
    <row r="180" spans="2:2" x14ac:dyDescent="0.35">
      <c r="B180" s="46"/>
    </row>
    <row r="181" spans="2:2" x14ac:dyDescent="0.35">
      <c r="B181" s="46"/>
    </row>
    <row r="182" spans="2:2" x14ac:dyDescent="0.35">
      <c r="B182" s="46"/>
    </row>
    <row r="183" spans="2:2" x14ac:dyDescent="0.35">
      <c r="B183" s="46"/>
    </row>
    <row r="184" spans="2:2" x14ac:dyDescent="0.35">
      <c r="B184" s="46"/>
    </row>
    <row r="185" spans="2:2" x14ac:dyDescent="0.35">
      <c r="B185" s="46"/>
    </row>
    <row r="186" spans="2:2" x14ac:dyDescent="0.35">
      <c r="B186" s="46"/>
    </row>
    <row r="187" spans="2:2" x14ac:dyDescent="0.35">
      <c r="B187" s="46"/>
    </row>
    <row r="188" spans="2:2" x14ac:dyDescent="0.35">
      <c r="B188" s="46"/>
    </row>
    <row r="189" spans="2:2" x14ac:dyDescent="0.35">
      <c r="B189" s="46"/>
    </row>
    <row r="190" spans="2:2" x14ac:dyDescent="0.35">
      <c r="B190" s="46"/>
    </row>
    <row r="191" spans="2:2" x14ac:dyDescent="0.35">
      <c r="B191" s="46"/>
    </row>
    <row r="192" spans="2:2" x14ac:dyDescent="0.35">
      <c r="B192" s="46"/>
    </row>
    <row r="193" spans="2:2" x14ac:dyDescent="0.35">
      <c r="B193" s="46"/>
    </row>
    <row r="194" spans="2:2" x14ac:dyDescent="0.35">
      <c r="B194" s="46"/>
    </row>
    <row r="195" spans="2:2" x14ac:dyDescent="0.35">
      <c r="B195" s="46"/>
    </row>
    <row r="196" spans="2:2" x14ac:dyDescent="0.35">
      <c r="B196" s="46"/>
    </row>
    <row r="197" spans="2:2" x14ac:dyDescent="0.35">
      <c r="B197" s="46"/>
    </row>
    <row r="198" spans="2:2" x14ac:dyDescent="0.35">
      <c r="B198" s="46"/>
    </row>
    <row r="199" spans="2:2" x14ac:dyDescent="0.35">
      <c r="B199" s="46"/>
    </row>
    <row r="200" spans="2:2" x14ac:dyDescent="0.35">
      <c r="B200" s="46"/>
    </row>
  </sheetData>
  <sheetProtection algorithmName="SHA-512" hashValue="ju5yvJld/cpD+AbpPNG8GbA/OnV7ls5xZg9ZzmiJDHCKw4X2YYodc14uzh6Adh14QR8BpRfQ/itvEE8WL5Skaw==" saltValue="ckthcUdCnBGfj6Ln5jTY7Q=="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 _Coef diffusion'!$G$2:$G$3</xm:f>
          </x14:formula1>
          <xm:sqref>B2:B200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274"/>
  <sheetViews>
    <sheetView zoomScaleNormal="100" workbookViewId="0">
      <selection activeCell="B7" sqref="B7"/>
    </sheetView>
  </sheetViews>
  <sheetFormatPr baseColWidth="10" defaultRowHeight="14.5" x14ac:dyDescent="0.35"/>
  <cols>
    <col min="1" max="1" width="23.36328125" style="47" customWidth="1"/>
    <col min="2" max="2" width="15.453125" style="50" bestFit="1" customWidth="1"/>
    <col min="3" max="3" width="11.54296875" style="14"/>
    <col min="4" max="4" width="18.36328125" style="14" customWidth="1"/>
    <col min="5" max="5" width="5.36328125" hidden="1" customWidth="1"/>
    <col min="6" max="6" width="14.54296875" style="47" bestFit="1" customWidth="1"/>
    <col min="7" max="7" width="14.54296875" style="14" customWidth="1"/>
    <col min="8" max="8" width="11.1796875" style="47" customWidth="1"/>
    <col min="9" max="9" width="11.54296875" style="21" hidden="1" customWidth="1"/>
    <col min="10" max="10" width="18.453125" style="29" hidden="1" customWidth="1"/>
    <col min="11" max="11" width="23.453125" style="14" hidden="1" customWidth="1"/>
    <col min="12" max="12" width="11.54296875" style="14" hidden="1" customWidth="1"/>
    <col min="13" max="13" width="20.1796875" style="14" hidden="1" customWidth="1"/>
    <col min="14" max="14" width="20.1796875" style="17" customWidth="1"/>
    <col min="15" max="15" width="12.08984375" style="14" bestFit="1" customWidth="1"/>
    <col min="16" max="16" width="21.453125" style="30" customWidth="1"/>
  </cols>
  <sheetData>
    <row r="1" spans="1:16" ht="78" customHeight="1" x14ac:dyDescent="0.35">
      <c r="A1" s="52" t="s">
        <v>32</v>
      </c>
      <c r="B1" s="53" t="s">
        <v>44</v>
      </c>
      <c r="C1" s="53" t="s">
        <v>6</v>
      </c>
      <c r="D1" s="53" t="s">
        <v>39</v>
      </c>
      <c r="E1" s="53" t="s">
        <v>4</v>
      </c>
      <c r="F1" s="53" t="s">
        <v>43</v>
      </c>
      <c r="G1" s="53" t="s">
        <v>45</v>
      </c>
      <c r="H1" s="53" t="s">
        <v>41</v>
      </c>
      <c r="I1" s="53" t="s">
        <v>22</v>
      </c>
      <c r="J1" s="54" t="s">
        <v>5</v>
      </c>
      <c r="K1" s="53" t="s">
        <v>0</v>
      </c>
      <c r="L1" s="53" t="s">
        <v>1</v>
      </c>
      <c r="M1" s="53" t="s">
        <v>2</v>
      </c>
      <c r="N1" s="53" t="s">
        <v>40</v>
      </c>
      <c r="O1" s="53" t="s">
        <v>30</v>
      </c>
      <c r="P1" s="55" t="s">
        <v>42</v>
      </c>
    </row>
    <row r="2" spans="1:16" x14ac:dyDescent="0.35">
      <c r="A2" s="5" t="s">
        <v>57</v>
      </c>
      <c r="B2" s="49">
        <v>1379</v>
      </c>
      <c r="C2" s="13" t="str">
        <f>VLOOKUP(B2,'REF _Coef diffusion'!$A$1:$C$15,2,FALSE)</f>
        <v>Cobalt</v>
      </c>
      <c r="D2" s="13" t="str">
        <f>VLOOKUP($A2,Descriptif_echantillonneur!$A$1:$F$200,2,FALSE)</f>
        <v>DGT-OXFE-OP</v>
      </c>
      <c r="E2" s="2" t="str">
        <f>VLOOKUP(B2,'REF _Coef diffusion'!$A$1:$D$15,4,FALSE)</f>
        <v>DGT-CHELEX-OP</v>
      </c>
      <c r="F2" s="51">
        <v>22</v>
      </c>
      <c r="G2" s="15" t="s">
        <v>24</v>
      </c>
      <c r="H2" s="51">
        <v>1</v>
      </c>
      <c r="I2" s="18">
        <f>VLOOKUP($A2,Descriptif_echantillonneur!$A$1:$F$200,4,FALSE)</f>
        <v>14</v>
      </c>
      <c r="J2" s="28">
        <f t="shared" ref="J2:J13" si="0">I2*24*3600</f>
        <v>1209600</v>
      </c>
      <c r="K2" s="19">
        <f>VLOOKUP(C2,'REF _Coef diffusion'!$B$1:$C$15,2,FALSE)</f>
        <v>5.9399999999999999E-6</v>
      </c>
      <c r="L2" s="18">
        <f>VLOOKUP($A2,Descriptif_echantillonneur!$A$1:$F$200,6,FALSE)</f>
        <v>23</v>
      </c>
      <c r="M2" s="20">
        <f>10^((1.37023*(L2-25)+0.000836*(L2-25)^2)/(109+L2)+LOG((K2*(273+L2))/298))</f>
        <v>5.6250471185282042E-6</v>
      </c>
      <c r="N2" s="16" t="str">
        <f t="shared" ref="N2:N33" si="1">IF(D2=E2,F2*0.092/(M2*J2*3.14), "support non adapté")</f>
        <v>support non adapté</v>
      </c>
      <c r="O2" s="13" t="s">
        <v>23</v>
      </c>
      <c r="P2" s="15">
        <f>IF(ISNUMBER(N2),H2,0)</f>
        <v>0</v>
      </c>
    </row>
    <row r="3" spans="1:16" x14ac:dyDescent="0.35">
      <c r="A3" s="5" t="s">
        <v>57</v>
      </c>
      <c r="B3" s="49">
        <v>1369</v>
      </c>
      <c r="C3" s="13" t="str">
        <f>VLOOKUP(B3,'REF _Coef diffusion'!$A$1:$C$15,2,FALSE)</f>
        <v>Arsenic</v>
      </c>
      <c r="D3" s="13" t="str">
        <f>VLOOKUP($A3,Descriptif_echantillonneur!$A$1:$F$200,2,FALSE)</f>
        <v>DGT-OXFE-OP</v>
      </c>
      <c r="E3" s="2" t="str">
        <f>VLOOKUP(B3,'REF _Coef diffusion'!$A$1:$D$15,4,FALSE)</f>
        <v>DGT-OXFE-OP</v>
      </c>
      <c r="F3" s="51">
        <v>45</v>
      </c>
      <c r="G3" s="15" t="s">
        <v>24</v>
      </c>
      <c r="H3" s="51">
        <v>10</v>
      </c>
      <c r="I3" s="18">
        <f>VLOOKUP($A3,Descriptif_echantillonneur!$A$1:$F$200,4,FALSE)</f>
        <v>14</v>
      </c>
      <c r="J3" s="28">
        <f t="shared" si="0"/>
        <v>1209600</v>
      </c>
      <c r="K3" s="19">
        <f>VLOOKUP(C3,'REF _Coef diffusion'!$B$1:$C$15,2,FALSE)</f>
        <v>5.2599999999999996E-6</v>
      </c>
      <c r="L3" s="18">
        <f>VLOOKUP($A3,Descriptif_echantillonneur!$A$1:$F$200,6,FALSE)</f>
        <v>23</v>
      </c>
      <c r="M3" s="20">
        <f>10^((1.37023*(L3-25)+0.000836*(L3-25)^2)/(109+L3)+LOG((K3*(273+L3))/298))</f>
        <v>4.9811023305485481E-6</v>
      </c>
      <c r="N3" s="16">
        <f t="shared" si="1"/>
        <v>0.2188282821326174</v>
      </c>
      <c r="O3" s="13" t="s">
        <v>23</v>
      </c>
      <c r="P3" s="15">
        <f>IF(ISNUMBER(N3),H3,0)</f>
        <v>10</v>
      </c>
    </row>
    <row r="4" spans="1:16" x14ac:dyDescent="0.35">
      <c r="A4" s="7" t="s">
        <v>26</v>
      </c>
      <c r="B4" s="49">
        <v>1370</v>
      </c>
      <c r="C4" s="13" t="str">
        <f>VLOOKUP(B4,'REF _Coef diffusion'!$A$1:$C$15,2,FALSE)</f>
        <v>Aluminium</v>
      </c>
      <c r="D4" s="13" t="str">
        <f>VLOOKUP($A4,Descriptif_echantillonneur!$A$1:$F$200,2,FALSE)</f>
        <v>DGT-CHELEX-OP</v>
      </c>
      <c r="E4" s="2" t="str">
        <f>VLOOKUP(B4,'REF _Coef diffusion'!$A$1:$D$15,4,FALSE)</f>
        <v>DGT-CHELEX-OP</v>
      </c>
      <c r="F4" s="51">
        <v>56</v>
      </c>
      <c r="G4" s="15" t="s">
        <v>24</v>
      </c>
      <c r="H4" s="51">
        <v>10</v>
      </c>
      <c r="I4" s="18">
        <f>VLOOKUP($A4,Descriptif_echantillonneur!$A$1:$F$200,4,FALSE)</f>
        <v>13.034722280091955</v>
      </c>
      <c r="J4" s="28">
        <f t="shared" si="0"/>
        <v>1126200.0049999449</v>
      </c>
      <c r="K4" s="19">
        <f>VLOOKUP(C4,'REF _Coef diffusion'!$B$1:$C$15,2,FALSE)</f>
        <v>4.7500000000000003E-6</v>
      </c>
      <c r="L4" s="18">
        <f>VLOOKUP($A4,Descriptif_echantillonneur!$A$1:$F$200,6,FALSE)</f>
        <v>12</v>
      </c>
      <c r="M4" s="20">
        <f>10^((1.37023*(L4-25)+0.000836*(L4-25)^2)/(109+L4)+LOG((K4*(273+L4))/298))</f>
        <v>3.2454509403508593E-6</v>
      </c>
      <c r="N4" s="16">
        <f t="shared" si="1"/>
        <v>0.44890623015923264</v>
      </c>
      <c r="O4" s="13" t="s">
        <v>23</v>
      </c>
      <c r="P4" s="15">
        <f t="shared" ref="P4:P8" si="2">IF(ISNUMBER(N4),H4,0)</f>
        <v>10</v>
      </c>
    </row>
    <row r="5" spans="1:16" x14ac:dyDescent="0.35">
      <c r="A5" s="7" t="s">
        <v>26</v>
      </c>
      <c r="B5" s="49">
        <v>1379</v>
      </c>
      <c r="C5" s="13" t="str">
        <f>VLOOKUP(B5,'REF _Coef diffusion'!$A$1:$C$15,2,FALSE)</f>
        <v>Cobalt</v>
      </c>
      <c r="D5" s="13" t="str">
        <f>VLOOKUP(Descriptif_Substances!$A5,Descriptif_echantillonneur!$A$1:$F$200,2,FALSE)</f>
        <v>DGT-CHELEX-OP</v>
      </c>
      <c r="E5" s="2" t="str">
        <f>VLOOKUP(B5,'REF _Coef diffusion'!$A$1:$D$15,4,FALSE)</f>
        <v>DGT-CHELEX-OP</v>
      </c>
      <c r="F5" s="51">
        <v>34</v>
      </c>
      <c r="G5" s="15" t="s">
        <v>24</v>
      </c>
      <c r="H5" s="51">
        <v>10</v>
      </c>
      <c r="I5" s="18">
        <f>VLOOKUP($A5,Descriptif_echantillonneur!$A$1:$F$200,4,FALSE)</f>
        <v>13.034722280091955</v>
      </c>
      <c r="J5" s="28">
        <f t="shared" si="0"/>
        <v>1126200.0049999449</v>
      </c>
      <c r="K5" s="19">
        <f>VLOOKUP(C5,'REF _Coef diffusion'!$B$1:$C$15,2,FALSE)</f>
        <v>5.9399999999999999E-6</v>
      </c>
      <c r="L5" s="18">
        <f>VLOOKUP($A5,Descriptif_echantillonneur!$A$1:$F$200,6,FALSE)</f>
        <v>12</v>
      </c>
      <c r="M5" s="20">
        <f>10^((1.37023*(L5-25)+0.000836*(L5-25)^2)/(109+L5)+LOG((K5*(273+L5))/298))</f>
        <v>4.0585218075124441E-6</v>
      </c>
      <c r="N5" s="16">
        <f t="shared" si="1"/>
        <v>0.21794840118661629</v>
      </c>
      <c r="O5" s="13" t="s">
        <v>23</v>
      </c>
      <c r="P5" s="15">
        <f t="shared" si="2"/>
        <v>10</v>
      </c>
    </row>
    <row r="6" spans="1:16" x14ac:dyDescent="0.35">
      <c r="A6" s="5"/>
      <c r="B6" s="49"/>
      <c r="C6" s="13" t="e">
        <f>VLOOKUP(B6,'REF _Coef diffusion'!$A$1:$C$15,2,FALSE)</f>
        <v>#N/A</v>
      </c>
      <c r="D6" s="13" t="e">
        <f>VLOOKUP($A6,Descriptif_echantillonneur!$A$1:$F$200,2,FALSE)</f>
        <v>#N/A</v>
      </c>
      <c r="E6" s="2" t="e">
        <f>VLOOKUP(B6,'REF _Coef diffusion'!$A$1:$D$15,4,FALSE)</f>
        <v>#N/A</v>
      </c>
      <c r="F6" s="51"/>
      <c r="G6" s="15" t="s">
        <v>24</v>
      </c>
      <c r="H6" s="51"/>
      <c r="I6" s="18" t="e">
        <f>VLOOKUP($A6,Descriptif_echantillonneur!$A$1:$F$200,4,FALSE)</f>
        <v>#N/A</v>
      </c>
      <c r="J6" s="28" t="e">
        <f t="shared" si="0"/>
        <v>#N/A</v>
      </c>
      <c r="K6" s="19" t="e">
        <f>VLOOKUP(C6,'REF _Coef diffusion'!$B$1:$C$15,2,FALSE)</f>
        <v>#N/A</v>
      </c>
      <c r="L6" s="18" t="e">
        <f>VLOOKUP($A6,Descriptif_echantillonneur!$A$1:$F$200,6,FALSE)</f>
        <v>#N/A</v>
      </c>
      <c r="M6" s="20" t="e">
        <f t="shared" ref="M6:M9" si="3">10^((1.37023*(L6-25)+0.000836*(L6-25)^2)/(109+L6)+LOG((K6*(273+L6))/298))</f>
        <v>#N/A</v>
      </c>
      <c r="N6" s="16" t="e">
        <f t="shared" si="1"/>
        <v>#N/A</v>
      </c>
      <c r="O6" s="13" t="s">
        <v>23</v>
      </c>
      <c r="P6" s="15">
        <f t="shared" si="2"/>
        <v>0</v>
      </c>
    </row>
    <row r="7" spans="1:16" x14ac:dyDescent="0.35">
      <c r="A7" s="5"/>
      <c r="B7" s="49"/>
      <c r="C7" s="13" t="e">
        <f>VLOOKUP(B7,'REF _Coef diffusion'!$A$1:$C$15,2,FALSE)</f>
        <v>#N/A</v>
      </c>
      <c r="D7" s="13" t="e">
        <f>VLOOKUP($A7,Descriptif_echantillonneur!$A$1:$F$200,2,FALSE)</f>
        <v>#N/A</v>
      </c>
      <c r="E7" s="2" t="e">
        <f>VLOOKUP(B7,'REF _Coef diffusion'!$A$1:$D$15,4,FALSE)</f>
        <v>#N/A</v>
      </c>
      <c r="F7" s="51"/>
      <c r="G7" s="15" t="s">
        <v>24</v>
      </c>
      <c r="H7" s="51"/>
      <c r="I7" s="18" t="e">
        <f>VLOOKUP($A7,Descriptif_echantillonneur!$A$1:$F$200,4,FALSE)</f>
        <v>#N/A</v>
      </c>
      <c r="J7" s="28" t="e">
        <f t="shared" si="0"/>
        <v>#N/A</v>
      </c>
      <c r="K7" s="19" t="e">
        <f>VLOOKUP(C7,'REF _Coef diffusion'!$B$1:$C$15,2,FALSE)</f>
        <v>#N/A</v>
      </c>
      <c r="L7" s="18" t="e">
        <f>VLOOKUP($A7,Descriptif_echantillonneur!$A$1:$F$200,6,FALSE)</f>
        <v>#N/A</v>
      </c>
      <c r="M7" s="20" t="e">
        <f t="shared" si="3"/>
        <v>#N/A</v>
      </c>
      <c r="N7" s="16" t="e">
        <f t="shared" si="1"/>
        <v>#N/A</v>
      </c>
      <c r="O7" s="13" t="s">
        <v>23</v>
      </c>
      <c r="P7" s="15">
        <f t="shared" si="2"/>
        <v>0</v>
      </c>
    </row>
    <row r="8" spans="1:16" x14ac:dyDescent="0.35">
      <c r="A8" s="5"/>
      <c r="B8" s="49"/>
      <c r="C8" s="13" t="e">
        <f>VLOOKUP(B8,'REF _Coef diffusion'!$A$1:$C$15,2,FALSE)</f>
        <v>#N/A</v>
      </c>
      <c r="D8" s="13" t="e">
        <f>VLOOKUP($A8,Descriptif_echantillonneur!$A$1:$F$200,2,FALSE)</f>
        <v>#N/A</v>
      </c>
      <c r="E8" s="2" t="e">
        <f>VLOOKUP(B8,'REF _Coef diffusion'!$A$1:$D$15,4,FALSE)</f>
        <v>#N/A</v>
      </c>
      <c r="F8" s="51"/>
      <c r="G8" s="15" t="s">
        <v>24</v>
      </c>
      <c r="H8" s="51"/>
      <c r="I8" s="18" t="e">
        <f>VLOOKUP($A8,Descriptif_echantillonneur!$A$1:$F$200,4,FALSE)</f>
        <v>#N/A</v>
      </c>
      <c r="J8" s="28" t="e">
        <f t="shared" si="0"/>
        <v>#N/A</v>
      </c>
      <c r="K8" s="19" t="e">
        <f>VLOOKUP(C8,'REF _Coef diffusion'!$B$1:$C$15,2,FALSE)</f>
        <v>#N/A</v>
      </c>
      <c r="L8" s="18" t="e">
        <f>VLOOKUP($A8,Descriptif_echantillonneur!$A$1:$F$200,6,FALSE)</f>
        <v>#N/A</v>
      </c>
      <c r="M8" s="20" t="e">
        <f t="shared" si="3"/>
        <v>#N/A</v>
      </c>
      <c r="N8" s="16" t="e">
        <f t="shared" si="1"/>
        <v>#N/A</v>
      </c>
      <c r="O8" s="13" t="s">
        <v>23</v>
      </c>
      <c r="P8" s="15">
        <f t="shared" si="2"/>
        <v>0</v>
      </c>
    </row>
    <row r="9" spans="1:16" x14ac:dyDescent="0.35">
      <c r="A9" s="5"/>
      <c r="B9" s="49"/>
      <c r="C9" s="13" t="e">
        <f>VLOOKUP(B9,'REF _Coef diffusion'!$A$1:$C$15,2,FALSE)</f>
        <v>#N/A</v>
      </c>
      <c r="D9" s="13" t="e">
        <f>VLOOKUP($A9,Descriptif_echantillonneur!$A$1:$F$200,2,FALSE)</f>
        <v>#N/A</v>
      </c>
      <c r="E9" s="2" t="e">
        <f>VLOOKUP(B9,'REF _Coef diffusion'!$A$1:$D$15,4,FALSE)</f>
        <v>#N/A</v>
      </c>
      <c r="F9" s="51"/>
      <c r="G9" s="15" t="s">
        <v>24</v>
      </c>
      <c r="H9" s="51"/>
      <c r="I9" s="18" t="e">
        <f>VLOOKUP($A9,Descriptif_echantillonneur!$A$1:$F$200,4,FALSE)</f>
        <v>#N/A</v>
      </c>
      <c r="J9" s="28" t="e">
        <f t="shared" si="0"/>
        <v>#N/A</v>
      </c>
      <c r="K9" s="19" t="e">
        <f>VLOOKUP(C9,'REF _Coef diffusion'!$B$1:$C$15,2,FALSE)</f>
        <v>#N/A</v>
      </c>
      <c r="L9" s="18" t="e">
        <f>VLOOKUP($A9,Descriptif_echantillonneur!$A$1:$F$200,6,FALSE)</f>
        <v>#N/A</v>
      </c>
      <c r="M9" s="20" t="e">
        <f t="shared" si="3"/>
        <v>#N/A</v>
      </c>
      <c r="N9" s="16" t="e">
        <f t="shared" si="1"/>
        <v>#N/A</v>
      </c>
      <c r="O9" s="13" t="s">
        <v>23</v>
      </c>
      <c r="P9" s="15"/>
    </row>
    <row r="10" spans="1:16" x14ac:dyDescent="0.35">
      <c r="A10" s="5"/>
      <c r="B10" s="49"/>
      <c r="C10" s="13" t="e">
        <f>VLOOKUP(B10,'REF _Coef diffusion'!$A$1:$C$15,2,FALSE)</f>
        <v>#N/A</v>
      </c>
      <c r="D10" s="13" t="e">
        <f>VLOOKUP($A10,Descriptif_echantillonneur!$A$1:$F$200,2,FALSE)</f>
        <v>#N/A</v>
      </c>
      <c r="E10" s="2" t="e">
        <f>VLOOKUP(B10,'REF _Coef diffusion'!$A$1:$D$15,4,FALSE)</f>
        <v>#N/A</v>
      </c>
      <c r="F10" s="51"/>
      <c r="G10" s="15" t="s">
        <v>24</v>
      </c>
      <c r="H10" s="51"/>
      <c r="I10" s="18" t="e">
        <f>VLOOKUP($A10,Descriptif_echantillonneur!$A$1:$F$200,4,FALSE)</f>
        <v>#N/A</v>
      </c>
      <c r="J10" s="28" t="e">
        <f t="shared" si="0"/>
        <v>#N/A</v>
      </c>
      <c r="K10" s="19" t="e">
        <f>VLOOKUP(C10,'REF _Coef diffusion'!$B$1:$C$15,2,FALSE)</f>
        <v>#N/A</v>
      </c>
      <c r="L10" s="18" t="e">
        <f>VLOOKUP($A10,Descriptif_echantillonneur!$A$1:$F$200,6,FALSE)</f>
        <v>#N/A</v>
      </c>
      <c r="M10" s="20" t="e">
        <f t="shared" ref="M10:M67" si="4">10^((1.37023*(L10-25)+0.000836*(L10-25)^2)/(109+L10)+LOG((K10*(273+L10))/298))</f>
        <v>#N/A</v>
      </c>
      <c r="N10" s="16" t="e">
        <f t="shared" si="1"/>
        <v>#N/A</v>
      </c>
      <c r="O10" s="13" t="s">
        <v>23</v>
      </c>
      <c r="P10" s="15"/>
    </row>
    <row r="11" spans="1:16" x14ac:dyDescent="0.35">
      <c r="A11" s="5"/>
      <c r="B11" s="49"/>
      <c r="C11" s="13" t="e">
        <f>VLOOKUP(B11,'REF _Coef diffusion'!$A$1:$C$15,2,FALSE)</f>
        <v>#N/A</v>
      </c>
      <c r="D11" s="13" t="e">
        <f>VLOOKUP($A11,Descriptif_echantillonneur!$A$1:$F$200,2,FALSE)</f>
        <v>#N/A</v>
      </c>
      <c r="E11" s="2" t="e">
        <f>VLOOKUP(B11,'REF _Coef diffusion'!$A$1:$D$15,4,FALSE)</f>
        <v>#N/A</v>
      </c>
      <c r="F11" s="51"/>
      <c r="G11" s="15" t="s">
        <v>24</v>
      </c>
      <c r="H11" s="51"/>
      <c r="I11" s="18" t="e">
        <f>VLOOKUP($A11,Descriptif_echantillonneur!$A$1:$F$200,4,FALSE)</f>
        <v>#N/A</v>
      </c>
      <c r="J11" s="28" t="e">
        <f t="shared" si="0"/>
        <v>#N/A</v>
      </c>
      <c r="K11" s="19" t="e">
        <f>VLOOKUP(C11,'REF _Coef diffusion'!$B$1:$C$15,2,FALSE)</f>
        <v>#N/A</v>
      </c>
      <c r="L11" s="18" t="e">
        <f>VLOOKUP($A11,Descriptif_echantillonneur!$A$1:$F$200,6,FALSE)</f>
        <v>#N/A</v>
      </c>
      <c r="M11" s="20" t="e">
        <f t="shared" si="4"/>
        <v>#N/A</v>
      </c>
      <c r="N11" s="16" t="e">
        <f t="shared" si="1"/>
        <v>#N/A</v>
      </c>
      <c r="O11" s="13" t="s">
        <v>23</v>
      </c>
      <c r="P11" s="15"/>
    </row>
    <row r="12" spans="1:16" x14ac:dyDescent="0.35">
      <c r="A12" s="5"/>
      <c r="B12" s="49"/>
      <c r="C12" s="13" t="e">
        <f>VLOOKUP(B12,'REF _Coef diffusion'!$A$1:$C$15,2,FALSE)</f>
        <v>#N/A</v>
      </c>
      <c r="D12" s="13" t="e">
        <f>VLOOKUP($A12,Descriptif_echantillonneur!$A$1:$F$200,2,FALSE)</f>
        <v>#N/A</v>
      </c>
      <c r="E12" s="2" t="e">
        <f>VLOOKUP(B12,'REF _Coef diffusion'!$A$1:$D$15,4,FALSE)</f>
        <v>#N/A</v>
      </c>
      <c r="F12" s="51"/>
      <c r="G12" s="15" t="s">
        <v>24</v>
      </c>
      <c r="H12" s="51"/>
      <c r="I12" s="18" t="e">
        <f>VLOOKUP($A12,Descriptif_echantillonneur!$A$1:$F$200,4,FALSE)</f>
        <v>#N/A</v>
      </c>
      <c r="J12" s="28" t="e">
        <f t="shared" si="0"/>
        <v>#N/A</v>
      </c>
      <c r="K12" s="19" t="e">
        <f>VLOOKUP(C12,'REF _Coef diffusion'!$B$1:$C$15,2,FALSE)</f>
        <v>#N/A</v>
      </c>
      <c r="L12" s="18" t="e">
        <f>VLOOKUP($A12,Descriptif_echantillonneur!$A$1:$F$200,6,FALSE)</f>
        <v>#N/A</v>
      </c>
      <c r="M12" s="20" t="e">
        <f t="shared" si="4"/>
        <v>#N/A</v>
      </c>
      <c r="N12" s="16" t="e">
        <f t="shared" si="1"/>
        <v>#N/A</v>
      </c>
      <c r="O12" s="13" t="s">
        <v>23</v>
      </c>
      <c r="P12" s="15"/>
    </row>
    <row r="13" spans="1:16" x14ac:dyDescent="0.35">
      <c r="A13" s="5"/>
      <c r="B13" s="49"/>
      <c r="C13" s="13" t="e">
        <f>VLOOKUP(B13,'REF _Coef diffusion'!$A$1:$C$15,2,FALSE)</f>
        <v>#N/A</v>
      </c>
      <c r="D13" s="13" t="e">
        <f>VLOOKUP($A13,Descriptif_echantillonneur!$A$1:$F$200,2,FALSE)</f>
        <v>#N/A</v>
      </c>
      <c r="E13" s="2" t="e">
        <f>VLOOKUP(B13,'REF _Coef diffusion'!$A$1:$D$15,4,FALSE)</f>
        <v>#N/A</v>
      </c>
      <c r="F13" s="51"/>
      <c r="G13" s="15" t="s">
        <v>24</v>
      </c>
      <c r="H13" s="51"/>
      <c r="I13" s="18" t="e">
        <f>VLOOKUP($A13,Descriptif_echantillonneur!$A$1:$F$200,4,FALSE)</f>
        <v>#N/A</v>
      </c>
      <c r="J13" s="28" t="e">
        <f t="shared" si="0"/>
        <v>#N/A</v>
      </c>
      <c r="K13" s="19" t="e">
        <f>VLOOKUP(C13,'REF _Coef diffusion'!$B$1:$C$15,2,FALSE)</f>
        <v>#N/A</v>
      </c>
      <c r="L13" s="18" t="e">
        <f>VLOOKUP($A13,Descriptif_echantillonneur!$A$1:$F$200,6,FALSE)</f>
        <v>#N/A</v>
      </c>
      <c r="M13" s="20" t="e">
        <f t="shared" si="4"/>
        <v>#N/A</v>
      </c>
      <c r="N13" s="16" t="e">
        <f t="shared" si="1"/>
        <v>#N/A</v>
      </c>
      <c r="O13" s="13" t="s">
        <v>23</v>
      </c>
      <c r="P13" s="15"/>
    </row>
    <row r="14" spans="1:16" x14ac:dyDescent="0.35">
      <c r="A14" s="5"/>
      <c r="B14" s="49"/>
      <c r="C14" s="13" t="e">
        <f>VLOOKUP(B14,'REF _Coef diffusion'!$A$1:$C$15,2,FALSE)</f>
        <v>#N/A</v>
      </c>
      <c r="D14" s="13" t="e">
        <f>VLOOKUP($A14,Descriptif_echantillonneur!$A$1:$F$200,2,FALSE)</f>
        <v>#N/A</v>
      </c>
      <c r="E14" s="2" t="e">
        <f>VLOOKUP(B14,'REF _Coef diffusion'!$A$1:$D$15,4,FALSE)</f>
        <v>#N/A</v>
      </c>
      <c r="F14" s="51"/>
      <c r="G14" s="15" t="s">
        <v>24</v>
      </c>
      <c r="H14" s="51"/>
      <c r="I14" s="18" t="e">
        <f>VLOOKUP($A14,Descriptif_echantillonneur!$A$1:$F$200,4,FALSE)</f>
        <v>#N/A</v>
      </c>
      <c r="J14" s="28" t="e">
        <f t="shared" ref="J14:J77" si="5">I14*24*3600</f>
        <v>#N/A</v>
      </c>
      <c r="K14" s="19" t="e">
        <f>VLOOKUP(C14,'REF _Coef diffusion'!$B$1:$C$15,2,FALSE)</f>
        <v>#N/A</v>
      </c>
      <c r="L14" s="18" t="e">
        <f>VLOOKUP($A14,Descriptif_echantillonneur!$A$1:$F$200,6,FALSE)</f>
        <v>#N/A</v>
      </c>
      <c r="M14" s="20" t="e">
        <f t="shared" si="4"/>
        <v>#N/A</v>
      </c>
      <c r="N14" s="16" t="e">
        <f t="shared" si="1"/>
        <v>#N/A</v>
      </c>
      <c r="O14" s="13" t="s">
        <v>23</v>
      </c>
      <c r="P14" s="15"/>
    </row>
    <row r="15" spans="1:16" x14ac:dyDescent="0.35">
      <c r="A15" s="5"/>
      <c r="B15" s="49"/>
      <c r="C15" s="13" t="e">
        <f>VLOOKUP(B15,'REF _Coef diffusion'!$A$1:$C$15,2,FALSE)</f>
        <v>#N/A</v>
      </c>
      <c r="D15" s="13" t="e">
        <f>VLOOKUP($A15,Descriptif_echantillonneur!$A$1:$F$200,2,FALSE)</f>
        <v>#N/A</v>
      </c>
      <c r="E15" s="2" t="e">
        <f>VLOOKUP(B15,'REF _Coef diffusion'!$A$1:$D$15,4,FALSE)</f>
        <v>#N/A</v>
      </c>
      <c r="F15" s="51"/>
      <c r="G15" s="15" t="s">
        <v>24</v>
      </c>
      <c r="H15" s="51"/>
      <c r="I15" s="18" t="e">
        <f>VLOOKUP($A15,Descriptif_echantillonneur!$A$1:$F$200,4,FALSE)</f>
        <v>#N/A</v>
      </c>
      <c r="J15" s="28" t="e">
        <f t="shared" si="5"/>
        <v>#N/A</v>
      </c>
      <c r="K15" s="19" t="e">
        <f>VLOOKUP(C15,'REF _Coef diffusion'!$B$1:$C$15,2,FALSE)</f>
        <v>#N/A</v>
      </c>
      <c r="L15" s="18" t="e">
        <f>VLOOKUP($A15,Descriptif_echantillonneur!$A$1:$F$200,6,FALSE)</f>
        <v>#N/A</v>
      </c>
      <c r="M15" s="20" t="e">
        <f t="shared" si="4"/>
        <v>#N/A</v>
      </c>
      <c r="N15" s="16" t="e">
        <f t="shared" si="1"/>
        <v>#N/A</v>
      </c>
      <c r="O15" s="13" t="s">
        <v>23</v>
      </c>
      <c r="P15" s="15"/>
    </row>
    <row r="16" spans="1:16" x14ac:dyDescent="0.35">
      <c r="A16" s="5"/>
      <c r="B16" s="49"/>
      <c r="C16" s="13" t="e">
        <f>VLOOKUP(B16,'REF _Coef diffusion'!$A$1:$C$15,2,FALSE)</f>
        <v>#N/A</v>
      </c>
      <c r="D16" s="13" t="e">
        <f>VLOOKUP($A16,Descriptif_echantillonneur!$A$1:$F$200,2,FALSE)</f>
        <v>#N/A</v>
      </c>
      <c r="E16" s="2" t="e">
        <f>VLOOKUP(B16,'REF _Coef diffusion'!$A$1:$D$15,4,FALSE)</f>
        <v>#N/A</v>
      </c>
      <c r="F16" s="51"/>
      <c r="G16" s="15" t="s">
        <v>24</v>
      </c>
      <c r="H16" s="51"/>
      <c r="I16" s="18" t="e">
        <f>VLOOKUP($A16,Descriptif_echantillonneur!$A$1:$F$200,4,FALSE)</f>
        <v>#N/A</v>
      </c>
      <c r="J16" s="28" t="e">
        <f t="shared" si="5"/>
        <v>#N/A</v>
      </c>
      <c r="K16" s="19" t="e">
        <f>VLOOKUP(C16,'REF _Coef diffusion'!$B$1:$C$15,2,FALSE)</f>
        <v>#N/A</v>
      </c>
      <c r="L16" s="18" t="e">
        <f>VLOOKUP($A16,Descriptif_echantillonneur!$A$1:$F$200,6,FALSE)</f>
        <v>#N/A</v>
      </c>
      <c r="M16" s="20" t="e">
        <f t="shared" si="4"/>
        <v>#N/A</v>
      </c>
      <c r="N16" s="16" t="e">
        <f t="shared" si="1"/>
        <v>#N/A</v>
      </c>
      <c r="O16" s="13" t="s">
        <v>23</v>
      </c>
      <c r="P16" s="15"/>
    </row>
    <row r="17" spans="1:16" x14ac:dyDescent="0.35">
      <c r="A17" s="5"/>
      <c r="B17" s="49"/>
      <c r="C17" s="13" t="e">
        <f>VLOOKUP(B17,'REF _Coef diffusion'!$A$1:$C$15,2,FALSE)</f>
        <v>#N/A</v>
      </c>
      <c r="D17" s="13" t="e">
        <f>VLOOKUP($A17,Descriptif_echantillonneur!$A$1:$F$200,2,FALSE)</f>
        <v>#N/A</v>
      </c>
      <c r="E17" s="2" t="e">
        <f>VLOOKUP(B17,'REF _Coef diffusion'!$A$1:$D$15,4,FALSE)</f>
        <v>#N/A</v>
      </c>
      <c r="F17" s="51"/>
      <c r="G17" s="15" t="s">
        <v>24</v>
      </c>
      <c r="H17" s="51"/>
      <c r="I17" s="18" t="e">
        <f>VLOOKUP($A17,Descriptif_echantillonneur!$A$1:$F$200,4,FALSE)</f>
        <v>#N/A</v>
      </c>
      <c r="J17" s="28" t="e">
        <f t="shared" si="5"/>
        <v>#N/A</v>
      </c>
      <c r="K17" s="19" t="e">
        <f>VLOOKUP(C17,'REF _Coef diffusion'!$B$1:$C$15,2,FALSE)</f>
        <v>#N/A</v>
      </c>
      <c r="L17" s="18" t="e">
        <f>VLOOKUP($A17,Descriptif_echantillonneur!$A$1:$F$200,6,FALSE)</f>
        <v>#N/A</v>
      </c>
      <c r="M17" s="20" t="e">
        <f t="shared" si="4"/>
        <v>#N/A</v>
      </c>
      <c r="N17" s="16" t="e">
        <f t="shared" si="1"/>
        <v>#N/A</v>
      </c>
      <c r="O17" s="13" t="s">
        <v>23</v>
      </c>
      <c r="P17" s="15"/>
    </row>
    <row r="18" spans="1:16" x14ac:dyDescent="0.35">
      <c r="A18" s="5"/>
      <c r="B18" s="49"/>
      <c r="C18" s="13" t="e">
        <f>VLOOKUP(B18,'REF _Coef diffusion'!$A$1:$C$15,2,FALSE)</f>
        <v>#N/A</v>
      </c>
      <c r="D18" s="13" t="e">
        <f>VLOOKUP($A18,Descriptif_echantillonneur!$A$1:$F$200,2,FALSE)</f>
        <v>#N/A</v>
      </c>
      <c r="E18" s="2" t="e">
        <f>VLOOKUP(B18,'REF _Coef diffusion'!$A$1:$D$15,4,FALSE)</f>
        <v>#N/A</v>
      </c>
      <c r="F18" s="51"/>
      <c r="G18" s="15" t="s">
        <v>24</v>
      </c>
      <c r="H18" s="51"/>
      <c r="I18" s="18" t="e">
        <f>VLOOKUP($A18,Descriptif_echantillonneur!$A$1:$F$200,4,FALSE)</f>
        <v>#N/A</v>
      </c>
      <c r="J18" s="28" t="e">
        <f t="shared" si="5"/>
        <v>#N/A</v>
      </c>
      <c r="K18" s="19" t="e">
        <f>VLOOKUP(C18,'REF _Coef diffusion'!$B$1:$C$15,2,FALSE)</f>
        <v>#N/A</v>
      </c>
      <c r="L18" s="18" t="e">
        <f>VLOOKUP($A18,Descriptif_echantillonneur!$A$1:$F$200,6,FALSE)</f>
        <v>#N/A</v>
      </c>
      <c r="M18" s="20" t="e">
        <f t="shared" si="4"/>
        <v>#N/A</v>
      </c>
      <c r="N18" s="16" t="e">
        <f t="shared" si="1"/>
        <v>#N/A</v>
      </c>
      <c r="O18" s="13" t="s">
        <v>23</v>
      </c>
      <c r="P18" s="15"/>
    </row>
    <row r="19" spans="1:16" x14ac:dyDescent="0.35">
      <c r="A19" s="5"/>
      <c r="B19" s="49"/>
      <c r="C19" s="13" t="e">
        <f>VLOOKUP(B19,'REF _Coef diffusion'!$A$1:$C$15,2,FALSE)</f>
        <v>#N/A</v>
      </c>
      <c r="D19" s="13" t="e">
        <f>VLOOKUP($A19,Descriptif_echantillonneur!$A$1:$F$200,2,FALSE)</f>
        <v>#N/A</v>
      </c>
      <c r="E19" s="2" t="e">
        <f>VLOOKUP(B19,'REF _Coef diffusion'!$A$1:$D$15,4,FALSE)</f>
        <v>#N/A</v>
      </c>
      <c r="F19" s="51"/>
      <c r="G19" s="15" t="s">
        <v>24</v>
      </c>
      <c r="H19" s="51"/>
      <c r="I19" s="18" t="e">
        <f>VLOOKUP($A19,Descriptif_echantillonneur!$A$1:$F$200,4,FALSE)</f>
        <v>#N/A</v>
      </c>
      <c r="J19" s="28" t="e">
        <f t="shared" si="5"/>
        <v>#N/A</v>
      </c>
      <c r="K19" s="19" t="e">
        <f>VLOOKUP(C19,'REF _Coef diffusion'!$B$1:$C$15,2,FALSE)</f>
        <v>#N/A</v>
      </c>
      <c r="L19" s="18" t="e">
        <f>VLOOKUP($A19,Descriptif_echantillonneur!$A$1:$F$200,6,FALSE)</f>
        <v>#N/A</v>
      </c>
      <c r="M19" s="20" t="e">
        <f t="shared" si="4"/>
        <v>#N/A</v>
      </c>
      <c r="N19" s="16" t="e">
        <f t="shared" si="1"/>
        <v>#N/A</v>
      </c>
      <c r="O19" s="13" t="s">
        <v>23</v>
      </c>
      <c r="P19" s="15"/>
    </row>
    <row r="20" spans="1:16" x14ac:dyDescent="0.35">
      <c r="A20" s="5"/>
      <c r="B20" s="49"/>
      <c r="C20" s="13" t="e">
        <f>VLOOKUP(B20,'REF _Coef diffusion'!$A$1:$C$15,2,FALSE)</f>
        <v>#N/A</v>
      </c>
      <c r="D20" s="13" t="e">
        <f>VLOOKUP($A20,Descriptif_echantillonneur!$A$1:$F$200,2,FALSE)</f>
        <v>#N/A</v>
      </c>
      <c r="E20" s="2" t="e">
        <f>VLOOKUP(B20,'REF _Coef diffusion'!$A$1:$D$15,4,FALSE)</f>
        <v>#N/A</v>
      </c>
      <c r="F20" s="51"/>
      <c r="G20" s="15" t="s">
        <v>24</v>
      </c>
      <c r="H20" s="51"/>
      <c r="I20" s="18" t="e">
        <f>VLOOKUP($A20,Descriptif_echantillonneur!$A$1:$F$200,4,FALSE)</f>
        <v>#N/A</v>
      </c>
      <c r="J20" s="28" t="e">
        <f t="shared" si="5"/>
        <v>#N/A</v>
      </c>
      <c r="K20" s="19" t="e">
        <f>VLOOKUP(C20,'REF _Coef diffusion'!$B$1:$C$15,2,FALSE)</f>
        <v>#N/A</v>
      </c>
      <c r="L20" s="18" t="e">
        <f>VLOOKUP($A20,Descriptif_echantillonneur!$A$1:$F$200,6,FALSE)</f>
        <v>#N/A</v>
      </c>
      <c r="M20" s="20" t="e">
        <f t="shared" si="4"/>
        <v>#N/A</v>
      </c>
      <c r="N20" s="16" t="e">
        <f t="shared" si="1"/>
        <v>#N/A</v>
      </c>
      <c r="O20" s="13" t="s">
        <v>23</v>
      </c>
      <c r="P20" s="15"/>
    </row>
    <row r="21" spans="1:16" x14ac:dyDescent="0.35">
      <c r="A21" s="5"/>
      <c r="B21" s="49"/>
      <c r="C21" s="13" t="e">
        <f>VLOOKUP(B21,'REF _Coef diffusion'!$A$1:$C$15,2,FALSE)</f>
        <v>#N/A</v>
      </c>
      <c r="D21" s="13" t="e">
        <f>VLOOKUP($A21,Descriptif_echantillonneur!$A$1:$F$200,2,FALSE)</f>
        <v>#N/A</v>
      </c>
      <c r="E21" s="2" t="e">
        <f>VLOOKUP(B21,'REF _Coef diffusion'!$A$1:$D$15,4,FALSE)</f>
        <v>#N/A</v>
      </c>
      <c r="F21" s="51"/>
      <c r="G21" s="15" t="s">
        <v>24</v>
      </c>
      <c r="H21" s="51"/>
      <c r="I21" s="18" t="e">
        <f>VLOOKUP($A21,Descriptif_echantillonneur!$A$1:$F$200,4,FALSE)</f>
        <v>#N/A</v>
      </c>
      <c r="J21" s="28" t="e">
        <f t="shared" si="5"/>
        <v>#N/A</v>
      </c>
      <c r="K21" s="19" t="e">
        <f>VLOOKUP(C21,'REF _Coef diffusion'!$B$1:$C$15,2,FALSE)</f>
        <v>#N/A</v>
      </c>
      <c r="L21" s="18" t="e">
        <f>VLOOKUP($A21,Descriptif_echantillonneur!$A$1:$F$200,6,FALSE)</f>
        <v>#N/A</v>
      </c>
      <c r="M21" s="20" t="e">
        <f t="shared" si="4"/>
        <v>#N/A</v>
      </c>
      <c r="N21" s="16" t="e">
        <f t="shared" si="1"/>
        <v>#N/A</v>
      </c>
      <c r="O21" s="13" t="s">
        <v>23</v>
      </c>
      <c r="P21" s="15"/>
    </row>
    <row r="22" spans="1:16" x14ac:dyDescent="0.35">
      <c r="A22" s="5"/>
      <c r="B22" s="49"/>
      <c r="C22" s="13" t="e">
        <f>VLOOKUP(B22,'REF _Coef diffusion'!$A$1:$C$15,2,FALSE)</f>
        <v>#N/A</v>
      </c>
      <c r="D22" s="13" t="e">
        <f>VLOOKUP($A22,Descriptif_echantillonneur!$A$1:$F$200,2,FALSE)</f>
        <v>#N/A</v>
      </c>
      <c r="E22" s="2" t="e">
        <f>VLOOKUP(B22,'REF _Coef diffusion'!$A$1:$D$15,4,FALSE)</f>
        <v>#N/A</v>
      </c>
      <c r="F22" s="51"/>
      <c r="G22" s="15" t="s">
        <v>24</v>
      </c>
      <c r="H22" s="51"/>
      <c r="I22" s="18" t="e">
        <f>VLOOKUP($A22,Descriptif_echantillonneur!$A$1:$F$200,4,FALSE)</f>
        <v>#N/A</v>
      </c>
      <c r="J22" s="28" t="e">
        <f t="shared" si="5"/>
        <v>#N/A</v>
      </c>
      <c r="K22" s="19" t="e">
        <f>VLOOKUP(C22,'REF _Coef diffusion'!$B$1:$C$15,2,FALSE)</f>
        <v>#N/A</v>
      </c>
      <c r="L22" s="18" t="e">
        <f>VLOOKUP($A22,Descriptif_echantillonneur!$A$1:$F$200,6,FALSE)</f>
        <v>#N/A</v>
      </c>
      <c r="M22" s="20" t="e">
        <f t="shared" si="4"/>
        <v>#N/A</v>
      </c>
      <c r="N22" s="16" t="e">
        <f t="shared" si="1"/>
        <v>#N/A</v>
      </c>
      <c r="O22" s="13" t="s">
        <v>23</v>
      </c>
      <c r="P22" s="15"/>
    </row>
    <row r="23" spans="1:16" x14ac:dyDescent="0.35">
      <c r="A23" s="5"/>
      <c r="B23" s="49"/>
      <c r="C23" s="13" t="e">
        <f>VLOOKUP(B23,'REF _Coef diffusion'!$A$1:$C$15,2,FALSE)</f>
        <v>#N/A</v>
      </c>
      <c r="D23" s="13" t="e">
        <f>VLOOKUP($A23,Descriptif_echantillonneur!$A$1:$F$200,2,FALSE)</f>
        <v>#N/A</v>
      </c>
      <c r="E23" s="2" t="e">
        <f>VLOOKUP(B23,'REF _Coef diffusion'!$A$1:$D$15,4,FALSE)</f>
        <v>#N/A</v>
      </c>
      <c r="F23" s="51"/>
      <c r="G23" s="15" t="s">
        <v>24</v>
      </c>
      <c r="H23" s="51"/>
      <c r="I23" s="18" t="e">
        <f>VLOOKUP($A23,Descriptif_echantillonneur!$A$1:$F$200,4,FALSE)</f>
        <v>#N/A</v>
      </c>
      <c r="J23" s="28" t="e">
        <f t="shared" si="5"/>
        <v>#N/A</v>
      </c>
      <c r="K23" s="19" t="e">
        <f>VLOOKUP(C23,'REF _Coef diffusion'!$B$1:$C$15,2,FALSE)</f>
        <v>#N/A</v>
      </c>
      <c r="L23" s="18" t="e">
        <f>VLOOKUP($A23,Descriptif_echantillonneur!$A$1:$F$200,6,FALSE)</f>
        <v>#N/A</v>
      </c>
      <c r="M23" s="20" t="e">
        <f t="shared" si="4"/>
        <v>#N/A</v>
      </c>
      <c r="N23" s="16" t="e">
        <f t="shared" si="1"/>
        <v>#N/A</v>
      </c>
      <c r="O23" s="13" t="s">
        <v>23</v>
      </c>
      <c r="P23" s="15"/>
    </row>
    <row r="24" spans="1:16" x14ac:dyDescent="0.35">
      <c r="A24" s="5"/>
      <c r="B24" s="49"/>
      <c r="C24" s="13" t="e">
        <f>VLOOKUP(B24,'REF _Coef diffusion'!$A$1:$C$15,2,FALSE)</f>
        <v>#N/A</v>
      </c>
      <c r="D24" s="13" t="e">
        <f>VLOOKUP($A24,Descriptif_echantillonneur!$A$1:$F$200,2,FALSE)</f>
        <v>#N/A</v>
      </c>
      <c r="E24" s="2" t="e">
        <f>VLOOKUP(B24,'REF _Coef diffusion'!$A$1:$D$15,4,FALSE)</f>
        <v>#N/A</v>
      </c>
      <c r="F24" s="51"/>
      <c r="G24" s="15" t="s">
        <v>24</v>
      </c>
      <c r="H24" s="51"/>
      <c r="I24" s="18" t="e">
        <f>VLOOKUP($A24,Descriptif_echantillonneur!$A$1:$F$200,4,FALSE)</f>
        <v>#N/A</v>
      </c>
      <c r="J24" s="28" t="e">
        <f t="shared" si="5"/>
        <v>#N/A</v>
      </c>
      <c r="K24" s="19" t="e">
        <f>VLOOKUP(C24,'REF _Coef diffusion'!$B$1:$C$15,2,FALSE)</f>
        <v>#N/A</v>
      </c>
      <c r="L24" s="18" t="e">
        <f>VLOOKUP($A24,Descriptif_echantillonneur!$A$1:$F$200,6,FALSE)</f>
        <v>#N/A</v>
      </c>
      <c r="M24" s="20" t="e">
        <f t="shared" si="4"/>
        <v>#N/A</v>
      </c>
      <c r="N24" s="16" t="e">
        <f t="shared" si="1"/>
        <v>#N/A</v>
      </c>
      <c r="O24" s="13" t="s">
        <v>23</v>
      </c>
      <c r="P24" s="15"/>
    </row>
    <row r="25" spans="1:16" x14ac:dyDescent="0.35">
      <c r="A25" s="5"/>
      <c r="B25" s="49"/>
      <c r="C25" s="13" t="e">
        <f>VLOOKUP(B25,'REF _Coef diffusion'!$A$1:$C$15,2,FALSE)</f>
        <v>#N/A</v>
      </c>
      <c r="D25" s="13" t="e">
        <f>VLOOKUP($A25,Descriptif_echantillonneur!$A$1:$F$200,2,FALSE)</f>
        <v>#N/A</v>
      </c>
      <c r="E25" s="2" t="e">
        <f>VLOOKUP(B25,'REF _Coef diffusion'!$A$1:$D$15,4,FALSE)</f>
        <v>#N/A</v>
      </c>
      <c r="F25" s="51"/>
      <c r="G25" s="15" t="s">
        <v>24</v>
      </c>
      <c r="H25" s="51"/>
      <c r="I25" s="18" t="e">
        <f>VLOOKUP($A25,Descriptif_echantillonneur!$A$1:$F$200,4,FALSE)</f>
        <v>#N/A</v>
      </c>
      <c r="J25" s="28" t="e">
        <f t="shared" si="5"/>
        <v>#N/A</v>
      </c>
      <c r="K25" s="19" t="e">
        <f>VLOOKUP(C25,'REF _Coef diffusion'!$B$1:$C$15,2,FALSE)</f>
        <v>#N/A</v>
      </c>
      <c r="L25" s="18" t="e">
        <f>VLOOKUP($A25,Descriptif_echantillonneur!$A$1:$F$200,6,FALSE)</f>
        <v>#N/A</v>
      </c>
      <c r="M25" s="20" t="e">
        <f t="shared" si="4"/>
        <v>#N/A</v>
      </c>
      <c r="N25" s="16" t="e">
        <f t="shared" si="1"/>
        <v>#N/A</v>
      </c>
      <c r="O25" s="13" t="s">
        <v>23</v>
      </c>
      <c r="P25" s="15"/>
    </row>
    <row r="26" spans="1:16" x14ac:dyDescent="0.35">
      <c r="A26" s="5"/>
      <c r="B26" s="49"/>
      <c r="C26" s="13" t="e">
        <f>VLOOKUP(B26,'REF _Coef diffusion'!$A$1:$C$15,2,FALSE)</f>
        <v>#N/A</v>
      </c>
      <c r="D26" s="13" t="e">
        <f>VLOOKUP($A26,Descriptif_echantillonneur!$A$1:$F$200,2,FALSE)</f>
        <v>#N/A</v>
      </c>
      <c r="E26" s="2" t="e">
        <f>VLOOKUP(B26,'REF _Coef diffusion'!$A$1:$D$15,4,FALSE)</f>
        <v>#N/A</v>
      </c>
      <c r="F26" s="51"/>
      <c r="G26" s="15" t="s">
        <v>24</v>
      </c>
      <c r="H26" s="51"/>
      <c r="I26" s="18" t="e">
        <f>VLOOKUP($A26,Descriptif_echantillonneur!$A$1:$F$200,4,FALSE)</f>
        <v>#N/A</v>
      </c>
      <c r="J26" s="28" t="e">
        <f t="shared" si="5"/>
        <v>#N/A</v>
      </c>
      <c r="K26" s="19" t="e">
        <f>VLOOKUP(C26,'REF _Coef diffusion'!$B$1:$C$15,2,FALSE)</f>
        <v>#N/A</v>
      </c>
      <c r="L26" s="18" t="e">
        <f>VLOOKUP($A26,Descriptif_echantillonneur!$A$1:$F$200,6,FALSE)</f>
        <v>#N/A</v>
      </c>
      <c r="M26" s="20" t="e">
        <f t="shared" si="4"/>
        <v>#N/A</v>
      </c>
      <c r="N26" s="16" t="e">
        <f t="shared" si="1"/>
        <v>#N/A</v>
      </c>
      <c r="O26" s="13" t="s">
        <v>23</v>
      </c>
      <c r="P26" s="15"/>
    </row>
    <row r="27" spans="1:16" x14ac:dyDescent="0.35">
      <c r="A27" s="5"/>
      <c r="B27" s="49"/>
      <c r="C27" s="13" t="e">
        <f>VLOOKUP(B27,'REF _Coef diffusion'!$A$1:$C$15,2,FALSE)</f>
        <v>#N/A</v>
      </c>
      <c r="D27" s="13" t="e">
        <f>VLOOKUP($A27,Descriptif_echantillonneur!$A$1:$F$200,2,FALSE)</f>
        <v>#N/A</v>
      </c>
      <c r="E27" s="2" t="e">
        <f>VLOOKUP(B27,'REF _Coef diffusion'!$A$1:$D$15,4,FALSE)</f>
        <v>#N/A</v>
      </c>
      <c r="F27" s="51"/>
      <c r="G27" s="15" t="s">
        <v>24</v>
      </c>
      <c r="H27" s="51"/>
      <c r="I27" s="18" t="e">
        <f>VLOOKUP($A27,Descriptif_echantillonneur!$A$1:$F$200,4,FALSE)</f>
        <v>#N/A</v>
      </c>
      <c r="J27" s="28" t="e">
        <f t="shared" si="5"/>
        <v>#N/A</v>
      </c>
      <c r="K27" s="19" t="e">
        <f>VLOOKUP(C27,'REF _Coef diffusion'!$B$1:$C$15,2,FALSE)</f>
        <v>#N/A</v>
      </c>
      <c r="L27" s="18" t="e">
        <f>VLOOKUP($A27,Descriptif_echantillonneur!$A$1:$F$200,6,FALSE)</f>
        <v>#N/A</v>
      </c>
      <c r="M27" s="20" t="e">
        <f t="shared" si="4"/>
        <v>#N/A</v>
      </c>
      <c r="N27" s="16" t="e">
        <f t="shared" si="1"/>
        <v>#N/A</v>
      </c>
      <c r="O27" s="13" t="s">
        <v>23</v>
      </c>
      <c r="P27" s="15"/>
    </row>
    <row r="28" spans="1:16" x14ac:dyDescent="0.35">
      <c r="A28" s="5"/>
      <c r="B28" s="49"/>
      <c r="C28" s="13" t="e">
        <f>VLOOKUP(B28,'REF _Coef diffusion'!$A$1:$C$15,2,FALSE)</f>
        <v>#N/A</v>
      </c>
      <c r="D28" s="13" t="e">
        <f>VLOOKUP($A28,Descriptif_echantillonneur!$A$1:$F$200,2,FALSE)</f>
        <v>#N/A</v>
      </c>
      <c r="E28" s="2" t="e">
        <f>VLOOKUP(B28,'REF _Coef diffusion'!$A$1:$D$15,4,FALSE)</f>
        <v>#N/A</v>
      </c>
      <c r="F28" s="51"/>
      <c r="G28" s="15" t="s">
        <v>24</v>
      </c>
      <c r="H28" s="51"/>
      <c r="I28" s="18" t="e">
        <f>VLOOKUP($A28,Descriptif_echantillonneur!$A$1:$F$200,4,FALSE)</f>
        <v>#N/A</v>
      </c>
      <c r="J28" s="28" t="e">
        <f t="shared" si="5"/>
        <v>#N/A</v>
      </c>
      <c r="K28" s="19" t="e">
        <f>VLOOKUP(C28,'REF _Coef diffusion'!$B$1:$C$15,2,FALSE)</f>
        <v>#N/A</v>
      </c>
      <c r="L28" s="18" t="e">
        <f>VLOOKUP($A28,Descriptif_echantillonneur!$A$1:$F$200,6,FALSE)</f>
        <v>#N/A</v>
      </c>
      <c r="M28" s="20" t="e">
        <f t="shared" si="4"/>
        <v>#N/A</v>
      </c>
      <c r="N28" s="16" t="e">
        <f t="shared" si="1"/>
        <v>#N/A</v>
      </c>
      <c r="O28" s="13" t="s">
        <v>23</v>
      </c>
      <c r="P28" s="15"/>
    </row>
    <row r="29" spans="1:16" x14ac:dyDescent="0.35">
      <c r="A29" s="5"/>
      <c r="B29" s="49"/>
      <c r="C29" s="13" t="e">
        <f>VLOOKUP(B29,'REF _Coef diffusion'!$A$1:$C$15,2,FALSE)</f>
        <v>#N/A</v>
      </c>
      <c r="D29" s="13" t="e">
        <f>VLOOKUP($A29,Descriptif_echantillonneur!$A$1:$F$200,2,FALSE)</f>
        <v>#N/A</v>
      </c>
      <c r="E29" s="2" t="e">
        <f>VLOOKUP(B29,'REF _Coef diffusion'!$A$1:$D$15,4,FALSE)</f>
        <v>#N/A</v>
      </c>
      <c r="F29" s="51"/>
      <c r="G29" s="15" t="s">
        <v>24</v>
      </c>
      <c r="H29" s="51"/>
      <c r="I29" s="18" t="e">
        <f>VLOOKUP($A29,Descriptif_echantillonneur!$A$1:$F$200,4,FALSE)</f>
        <v>#N/A</v>
      </c>
      <c r="J29" s="28" t="e">
        <f t="shared" si="5"/>
        <v>#N/A</v>
      </c>
      <c r="K29" s="19" t="e">
        <f>VLOOKUP(C29,'REF _Coef diffusion'!$B$1:$C$15,2,FALSE)</f>
        <v>#N/A</v>
      </c>
      <c r="L29" s="18" t="e">
        <f>VLOOKUP($A29,Descriptif_echantillonneur!$A$1:$F$200,6,FALSE)</f>
        <v>#N/A</v>
      </c>
      <c r="M29" s="20" t="e">
        <f t="shared" si="4"/>
        <v>#N/A</v>
      </c>
      <c r="N29" s="16" t="e">
        <f t="shared" si="1"/>
        <v>#N/A</v>
      </c>
      <c r="O29" s="13" t="s">
        <v>23</v>
      </c>
      <c r="P29" s="15"/>
    </row>
    <row r="30" spans="1:16" x14ac:dyDescent="0.35">
      <c r="A30" s="5"/>
      <c r="B30" s="49"/>
      <c r="C30" s="13" t="e">
        <f>VLOOKUP(B30,'REF _Coef diffusion'!$A$1:$C$15,2,FALSE)</f>
        <v>#N/A</v>
      </c>
      <c r="D30" s="13" t="e">
        <f>VLOOKUP($A30,Descriptif_echantillonneur!$A$1:$F$200,2,FALSE)</f>
        <v>#N/A</v>
      </c>
      <c r="E30" s="2" t="e">
        <f>VLOOKUP(B30,'REF _Coef diffusion'!$A$1:$D$15,4,FALSE)</f>
        <v>#N/A</v>
      </c>
      <c r="F30" s="51"/>
      <c r="G30" s="15" t="s">
        <v>24</v>
      </c>
      <c r="H30" s="51"/>
      <c r="I30" s="18" t="e">
        <f>VLOOKUP($A30,Descriptif_echantillonneur!$A$1:$F$200,4,FALSE)</f>
        <v>#N/A</v>
      </c>
      <c r="J30" s="28" t="e">
        <f t="shared" si="5"/>
        <v>#N/A</v>
      </c>
      <c r="K30" s="19" t="e">
        <f>VLOOKUP(C30,'REF _Coef diffusion'!$B$1:$C$15,2,FALSE)</f>
        <v>#N/A</v>
      </c>
      <c r="L30" s="18" t="e">
        <f>VLOOKUP($A30,Descriptif_echantillonneur!$A$1:$F$200,6,FALSE)</f>
        <v>#N/A</v>
      </c>
      <c r="M30" s="20" t="e">
        <f t="shared" si="4"/>
        <v>#N/A</v>
      </c>
      <c r="N30" s="16" t="e">
        <f t="shared" si="1"/>
        <v>#N/A</v>
      </c>
      <c r="O30" s="13" t="s">
        <v>23</v>
      </c>
      <c r="P30" s="15"/>
    </row>
    <row r="31" spans="1:16" x14ac:dyDescent="0.35">
      <c r="A31" s="5"/>
      <c r="B31" s="49"/>
      <c r="C31" s="13" t="e">
        <f>VLOOKUP(B31,'REF _Coef diffusion'!$A$1:$C$15,2,FALSE)</f>
        <v>#N/A</v>
      </c>
      <c r="D31" s="13" t="e">
        <f>VLOOKUP($A31,Descriptif_echantillonneur!$A$1:$F$200,2,FALSE)</f>
        <v>#N/A</v>
      </c>
      <c r="E31" s="2" t="e">
        <f>VLOOKUP(B31,'REF _Coef diffusion'!$A$1:$D$15,4,FALSE)</f>
        <v>#N/A</v>
      </c>
      <c r="F31" s="51"/>
      <c r="G31" s="15" t="s">
        <v>24</v>
      </c>
      <c r="H31" s="51"/>
      <c r="I31" s="18" t="e">
        <f>VLOOKUP($A31,Descriptif_echantillonneur!$A$1:$F$200,4,FALSE)</f>
        <v>#N/A</v>
      </c>
      <c r="J31" s="28" t="e">
        <f t="shared" si="5"/>
        <v>#N/A</v>
      </c>
      <c r="K31" s="19" t="e">
        <f>VLOOKUP(C31,'REF _Coef diffusion'!$B$1:$C$15,2,FALSE)</f>
        <v>#N/A</v>
      </c>
      <c r="L31" s="18" t="e">
        <f>VLOOKUP($A31,Descriptif_echantillonneur!$A$1:$F$200,6,FALSE)</f>
        <v>#N/A</v>
      </c>
      <c r="M31" s="20" t="e">
        <f t="shared" si="4"/>
        <v>#N/A</v>
      </c>
      <c r="N31" s="16" t="e">
        <f t="shared" si="1"/>
        <v>#N/A</v>
      </c>
      <c r="O31" s="13" t="s">
        <v>23</v>
      </c>
      <c r="P31" s="15"/>
    </row>
    <row r="32" spans="1:16" x14ac:dyDescent="0.35">
      <c r="A32" s="5"/>
      <c r="B32" s="49"/>
      <c r="C32" s="13" t="e">
        <f>VLOOKUP(B32,'REF _Coef diffusion'!$A$1:$C$15,2,FALSE)</f>
        <v>#N/A</v>
      </c>
      <c r="D32" s="13" t="e">
        <f>VLOOKUP($A32,Descriptif_echantillonneur!$A$1:$F$200,2,FALSE)</f>
        <v>#N/A</v>
      </c>
      <c r="E32" s="2" t="e">
        <f>VLOOKUP(B32,'REF _Coef diffusion'!$A$1:$D$15,4,FALSE)</f>
        <v>#N/A</v>
      </c>
      <c r="F32" s="51"/>
      <c r="G32" s="15" t="s">
        <v>24</v>
      </c>
      <c r="H32" s="51"/>
      <c r="I32" s="18" t="e">
        <f>VLOOKUP($A32,Descriptif_echantillonneur!$A$1:$F$200,4,FALSE)</f>
        <v>#N/A</v>
      </c>
      <c r="J32" s="28" t="e">
        <f t="shared" si="5"/>
        <v>#N/A</v>
      </c>
      <c r="K32" s="19" t="e">
        <f>VLOOKUP(C32,'REF _Coef diffusion'!$B$1:$C$15,2,FALSE)</f>
        <v>#N/A</v>
      </c>
      <c r="L32" s="18" t="e">
        <f>VLOOKUP($A32,Descriptif_echantillonneur!$A$1:$F$200,6,FALSE)</f>
        <v>#N/A</v>
      </c>
      <c r="M32" s="20" t="e">
        <f t="shared" si="4"/>
        <v>#N/A</v>
      </c>
      <c r="N32" s="16" t="e">
        <f t="shared" si="1"/>
        <v>#N/A</v>
      </c>
      <c r="O32" s="13" t="s">
        <v>23</v>
      </c>
      <c r="P32" s="15"/>
    </row>
    <row r="33" spans="1:16" x14ac:dyDescent="0.35">
      <c r="A33" s="5"/>
      <c r="B33" s="49"/>
      <c r="C33" s="13" t="e">
        <f>VLOOKUP(B33,'REF _Coef diffusion'!$A$1:$C$15,2,FALSE)</f>
        <v>#N/A</v>
      </c>
      <c r="D33" s="13" t="e">
        <f>VLOOKUP($A33,Descriptif_echantillonneur!$A$1:$F$200,2,FALSE)</f>
        <v>#N/A</v>
      </c>
      <c r="E33" s="2" t="e">
        <f>VLOOKUP(B33,'REF _Coef diffusion'!$A$1:$D$15,4,FALSE)</f>
        <v>#N/A</v>
      </c>
      <c r="F33" s="51"/>
      <c r="G33" s="15" t="s">
        <v>24</v>
      </c>
      <c r="H33" s="51"/>
      <c r="I33" s="18" t="e">
        <f>VLOOKUP($A33,Descriptif_echantillonneur!$A$1:$F$200,4,FALSE)</f>
        <v>#N/A</v>
      </c>
      <c r="J33" s="28" t="e">
        <f t="shared" si="5"/>
        <v>#N/A</v>
      </c>
      <c r="K33" s="19" t="e">
        <f>VLOOKUP(C33,'REF _Coef diffusion'!$B$1:$C$15,2,FALSE)</f>
        <v>#N/A</v>
      </c>
      <c r="L33" s="18" t="e">
        <f>VLOOKUP($A33,Descriptif_echantillonneur!$A$1:$F$200,6,FALSE)</f>
        <v>#N/A</v>
      </c>
      <c r="M33" s="20" t="e">
        <f t="shared" si="4"/>
        <v>#N/A</v>
      </c>
      <c r="N33" s="16" t="e">
        <f t="shared" si="1"/>
        <v>#N/A</v>
      </c>
      <c r="O33" s="13" t="s">
        <v>23</v>
      </c>
      <c r="P33" s="15"/>
    </row>
    <row r="34" spans="1:16" x14ac:dyDescent="0.35">
      <c r="A34" s="5"/>
      <c r="B34" s="49"/>
      <c r="C34" s="13" t="e">
        <f>VLOOKUP(B34,'REF _Coef diffusion'!$A$1:$C$15,2,FALSE)</f>
        <v>#N/A</v>
      </c>
      <c r="D34" s="13" t="e">
        <f>VLOOKUP($A34,Descriptif_echantillonneur!$A$1:$F$200,2,FALSE)</f>
        <v>#N/A</v>
      </c>
      <c r="E34" s="2" t="e">
        <f>VLOOKUP(B34,'REF _Coef diffusion'!$A$1:$D$15,4,FALSE)</f>
        <v>#N/A</v>
      </c>
      <c r="F34" s="51"/>
      <c r="G34" s="15" t="s">
        <v>24</v>
      </c>
      <c r="H34" s="51"/>
      <c r="I34" s="18" t="e">
        <f>VLOOKUP($A34,Descriptif_echantillonneur!$A$1:$F$200,4,FALSE)</f>
        <v>#N/A</v>
      </c>
      <c r="J34" s="28" t="e">
        <f t="shared" si="5"/>
        <v>#N/A</v>
      </c>
      <c r="K34" s="19" t="e">
        <f>VLOOKUP(C34,'REF _Coef diffusion'!$B$1:$C$15,2,FALSE)</f>
        <v>#N/A</v>
      </c>
      <c r="L34" s="18" t="e">
        <f>VLOOKUP($A34,Descriptif_echantillonneur!$A$1:$F$200,6,FALSE)</f>
        <v>#N/A</v>
      </c>
      <c r="M34" s="20" t="e">
        <f t="shared" si="4"/>
        <v>#N/A</v>
      </c>
      <c r="N34" s="16" t="e">
        <f t="shared" ref="N34:N65" si="6">IF(D34=E34,F34*0.092/(M34*J34*3.14), "support non adapté")</f>
        <v>#N/A</v>
      </c>
      <c r="O34" s="13" t="s">
        <v>23</v>
      </c>
      <c r="P34" s="15"/>
    </row>
    <row r="35" spans="1:16" x14ac:dyDescent="0.35">
      <c r="A35" s="5"/>
      <c r="B35" s="49"/>
      <c r="C35" s="13" t="e">
        <f>VLOOKUP(B35,'REF _Coef diffusion'!$A$1:$C$15,2,FALSE)</f>
        <v>#N/A</v>
      </c>
      <c r="D35" s="13" t="e">
        <f>VLOOKUP($A35,Descriptif_echantillonneur!$A$1:$F$200,2,FALSE)</f>
        <v>#N/A</v>
      </c>
      <c r="E35" s="2" t="e">
        <f>VLOOKUP(B35,'REF _Coef diffusion'!$A$1:$D$15,4,FALSE)</f>
        <v>#N/A</v>
      </c>
      <c r="F35" s="51"/>
      <c r="G35" s="15" t="s">
        <v>24</v>
      </c>
      <c r="H35" s="51"/>
      <c r="I35" s="18" t="e">
        <f>VLOOKUP($A35,Descriptif_echantillonneur!$A$1:$F$200,4,FALSE)</f>
        <v>#N/A</v>
      </c>
      <c r="J35" s="28" t="e">
        <f t="shared" si="5"/>
        <v>#N/A</v>
      </c>
      <c r="K35" s="19" t="e">
        <f>VLOOKUP(C35,'REF _Coef diffusion'!$B$1:$C$15,2,FALSE)</f>
        <v>#N/A</v>
      </c>
      <c r="L35" s="18" t="e">
        <f>VLOOKUP($A35,Descriptif_echantillonneur!$A$1:$F$200,6,FALSE)</f>
        <v>#N/A</v>
      </c>
      <c r="M35" s="20" t="e">
        <f t="shared" si="4"/>
        <v>#N/A</v>
      </c>
      <c r="N35" s="16" t="e">
        <f t="shared" si="6"/>
        <v>#N/A</v>
      </c>
      <c r="O35" s="13" t="s">
        <v>23</v>
      </c>
      <c r="P35" s="15"/>
    </row>
    <row r="36" spans="1:16" x14ac:dyDescent="0.35">
      <c r="A36" s="5"/>
      <c r="B36" s="49"/>
      <c r="C36" s="13" t="e">
        <f>VLOOKUP(B36,'REF _Coef diffusion'!$A$1:$C$15,2,FALSE)</f>
        <v>#N/A</v>
      </c>
      <c r="D36" s="13" t="e">
        <f>VLOOKUP($A36,Descriptif_echantillonneur!$A$1:$F$200,2,FALSE)</f>
        <v>#N/A</v>
      </c>
      <c r="E36" s="2" t="e">
        <f>VLOOKUP(B36,'REF _Coef diffusion'!$A$1:$D$15,4,FALSE)</f>
        <v>#N/A</v>
      </c>
      <c r="F36" s="51"/>
      <c r="G36" s="15" t="s">
        <v>24</v>
      </c>
      <c r="H36" s="51"/>
      <c r="I36" s="18" t="e">
        <f>VLOOKUP($A36,Descriptif_echantillonneur!$A$1:$F$200,4,FALSE)</f>
        <v>#N/A</v>
      </c>
      <c r="J36" s="28" t="e">
        <f t="shared" si="5"/>
        <v>#N/A</v>
      </c>
      <c r="K36" s="19" t="e">
        <f>VLOOKUP(C36,'REF _Coef diffusion'!$B$1:$C$15,2,FALSE)</f>
        <v>#N/A</v>
      </c>
      <c r="L36" s="18" t="e">
        <f>VLOOKUP($A36,Descriptif_echantillonneur!$A$1:$F$200,6,FALSE)</f>
        <v>#N/A</v>
      </c>
      <c r="M36" s="20" t="e">
        <f t="shared" si="4"/>
        <v>#N/A</v>
      </c>
      <c r="N36" s="16" t="e">
        <f t="shared" si="6"/>
        <v>#N/A</v>
      </c>
      <c r="O36" s="13" t="s">
        <v>23</v>
      </c>
      <c r="P36" s="15"/>
    </row>
    <row r="37" spans="1:16" x14ac:dyDescent="0.35">
      <c r="A37" s="5"/>
      <c r="B37" s="49"/>
      <c r="C37" s="13" t="e">
        <f>VLOOKUP(B37,'REF _Coef diffusion'!$A$1:$C$15,2,FALSE)</f>
        <v>#N/A</v>
      </c>
      <c r="D37" s="13" t="e">
        <f>VLOOKUP($A37,Descriptif_echantillonneur!$A$1:$F$200,2,FALSE)</f>
        <v>#N/A</v>
      </c>
      <c r="E37" s="2" t="e">
        <f>VLOOKUP(B37,'REF _Coef diffusion'!$A$1:$D$15,4,FALSE)</f>
        <v>#N/A</v>
      </c>
      <c r="F37" s="51"/>
      <c r="G37" s="15" t="s">
        <v>24</v>
      </c>
      <c r="H37" s="51"/>
      <c r="I37" s="18" t="e">
        <f>VLOOKUP($A37,Descriptif_echantillonneur!$A$1:$F$200,4,FALSE)</f>
        <v>#N/A</v>
      </c>
      <c r="J37" s="28" t="e">
        <f t="shared" si="5"/>
        <v>#N/A</v>
      </c>
      <c r="K37" s="19" t="e">
        <f>VLOOKUP(C37,'REF _Coef diffusion'!$B$1:$C$15,2,FALSE)</f>
        <v>#N/A</v>
      </c>
      <c r="L37" s="18" t="e">
        <f>VLOOKUP($A37,Descriptif_echantillonneur!$A$1:$F$200,6,FALSE)</f>
        <v>#N/A</v>
      </c>
      <c r="M37" s="20" t="e">
        <f t="shared" si="4"/>
        <v>#N/A</v>
      </c>
      <c r="N37" s="16" t="e">
        <f t="shared" si="6"/>
        <v>#N/A</v>
      </c>
      <c r="O37" s="13" t="s">
        <v>23</v>
      </c>
      <c r="P37" s="15"/>
    </row>
    <row r="38" spans="1:16" x14ac:dyDescent="0.35">
      <c r="A38" s="5"/>
      <c r="B38" s="49"/>
      <c r="C38" s="13" t="e">
        <f>VLOOKUP(B38,'REF _Coef diffusion'!$A$1:$C$15,2,FALSE)</f>
        <v>#N/A</v>
      </c>
      <c r="D38" s="13" t="e">
        <f>VLOOKUP($A38,Descriptif_echantillonneur!$A$1:$F$200,2,FALSE)</f>
        <v>#N/A</v>
      </c>
      <c r="E38" s="2" t="e">
        <f>VLOOKUP(B38,'REF _Coef diffusion'!$A$1:$D$15,4,FALSE)</f>
        <v>#N/A</v>
      </c>
      <c r="F38" s="51"/>
      <c r="G38" s="15" t="s">
        <v>24</v>
      </c>
      <c r="H38" s="51"/>
      <c r="I38" s="18" t="e">
        <f>VLOOKUP($A38,Descriptif_echantillonneur!$A$1:$F$200,4,FALSE)</f>
        <v>#N/A</v>
      </c>
      <c r="J38" s="28" t="e">
        <f t="shared" si="5"/>
        <v>#N/A</v>
      </c>
      <c r="K38" s="19" t="e">
        <f>VLOOKUP(C38,'REF _Coef diffusion'!$B$1:$C$15,2,FALSE)</f>
        <v>#N/A</v>
      </c>
      <c r="L38" s="18" t="e">
        <f>VLOOKUP($A38,Descriptif_echantillonneur!$A$1:$F$200,6,FALSE)</f>
        <v>#N/A</v>
      </c>
      <c r="M38" s="20" t="e">
        <f t="shared" si="4"/>
        <v>#N/A</v>
      </c>
      <c r="N38" s="16" t="e">
        <f t="shared" si="6"/>
        <v>#N/A</v>
      </c>
      <c r="O38" s="13" t="s">
        <v>23</v>
      </c>
      <c r="P38" s="15"/>
    </row>
    <row r="39" spans="1:16" x14ac:dyDescent="0.35">
      <c r="A39" s="5"/>
      <c r="B39" s="49"/>
      <c r="C39" s="13" t="e">
        <f>VLOOKUP(B39,'REF _Coef diffusion'!$A$1:$C$15,2,FALSE)</f>
        <v>#N/A</v>
      </c>
      <c r="D39" s="13" t="e">
        <f>VLOOKUP($A39,Descriptif_echantillonneur!$A$1:$F$200,2,FALSE)</f>
        <v>#N/A</v>
      </c>
      <c r="E39" s="2" t="e">
        <f>VLOOKUP(B39,'REF _Coef diffusion'!$A$1:$D$15,4,FALSE)</f>
        <v>#N/A</v>
      </c>
      <c r="F39" s="51"/>
      <c r="G39" s="15" t="s">
        <v>24</v>
      </c>
      <c r="H39" s="51"/>
      <c r="I39" s="18" t="e">
        <f>VLOOKUP($A39,Descriptif_echantillonneur!$A$1:$F$200,4,FALSE)</f>
        <v>#N/A</v>
      </c>
      <c r="J39" s="28" t="e">
        <f t="shared" si="5"/>
        <v>#N/A</v>
      </c>
      <c r="K39" s="19" t="e">
        <f>VLOOKUP(C39,'REF _Coef diffusion'!$B$1:$C$15,2,FALSE)</f>
        <v>#N/A</v>
      </c>
      <c r="L39" s="18" t="e">
        <f>VLOOKUP($A39,Descriptif_echantillonneur!$A$1:$F$200,6,FALSE)</f>
        <v>#N/A</v>
      </c>
      <c r="M39" s="20" t="e">
        <f t="shared" si="4"/>
        <v>#N/A</v>
      </c>
      <c r="N39" s="16" t="e">
        <f t="shared" si="6"/>
        <v>#N/A</v>
      </c>
      <c r="O39" s="13" t="s">
        <v>23</v>
      </c>
      <c r="P39" s="15"/>
    </row>
    <row r="40" spans="1:16" x14ac:dyDescent="0.35">
      <c r="A40" s="5"/>
      <c r="B40" s="49"/>
      <c r="C40" s="13" t="e">
        <f>VLOOKUP(B40,'REF _Coef diffusion'!$A$1:$C$15,2,FALSE)</f>
        <v>#N/A</v>
      </c>
      <c r="D40" s="13" t="e">
        <f>VLOOKUP($A40,Descriptif_echantillonneur!$A$1:$F$200,2,FALSE)</f>
        <v>#N/A</v>
      </c>
      <c r="E40" s="2" t="e">
        <f>VLOOKUP(B40,'REF _Coef diffusion'!$A$1:$D$15,4,FALSE)</f>
        <v>#N/A</v>
      </c>
      <c r="F40" s="51"/>
      <c r="G40" s="15" t="s">
        <v>24</v>
      </c>
      <c r="H40" s="51"/>
      <c r="I40" s="18" t="e">
        <f>VLOOKUP($A40,Descriptif_echantillonneur!$A$1:$F$200,4,FALSE)</f>
        <v>#N/A</v>
      </c>
      <c r="J40" s="28" t="e">
        <f t="shared" si="5"/>
        <v>#N/A</v>
      </c>
      <c r="K40" s="19" t="e">
        <f>VLOOKUP(C40,'REF _Coef diffusion'!$B$1:$C$15,2,FALSE)</f>
        <v>#N/A</v>
      </c>
      <c r="L40" s="18" t="e">
        <f>VLOOKUP($A40,Descriptif_echantillonneur!$A$1:$F$200,6,FALSE)</f>
        <v>#N/A</v>
      </c>
      <c r="M40" s="20" t="e">
        <f t="shared" si="4"/>
        <v>#N/A</v>
      </c>
      <c r="N40" s="16" t="e">
        <f t="shared" si="6"/>
        <v>#N/A</v>
      </c>
      <c r="O40" s="13" t="s">
        <v>23</v>
      </c>
      <c r="P40" s="15"/>
    </row>
    <row r="41" spans="1:16" x14ac:dyDescent="0.35">
      <c r="A41" s="5"/>
      <c r="B41" s="49"/>
      <c r="C41" s="13" t="e">
        <f>VLOOKUP(B41,'REF _Coef diffusion'!$A$1:$C$15,2,FALSE)</f>
        <v>#N/A</v>
      </c>
      <c r="D41" s="13" t="e">
        <f>VLOOKUP($A41,Descriptif_echantillonneur!$A$1:$F$200,2,FALSE)</f>
        <v>#N/A</v>
      </c>
      <c r="E41" s="2" t="e">
        <f>VLOOKUP(B41,'REF _Coef diffusion'!$A$1:$D$15,4,FALSE)</f>
        <v>#N/A</v>
      </c>
      <c r="F41" s="51"/>
      <c r="G41" s="15" t="s">
        <v>24</v>
      </c>
      <c r="H41" s="51"/>
      <c r="I41" s="18" t="e">
        <f>VLOOKUP($A41,Descriptif_echantillonneur!$A$1:$F$200,4,FALSE)</f>
        <v>#N/A</v>
      </c>
      <c r="J41" s="28" t="e">
        <f t="shared" si="5"/>
        <v>#N/A</v>
      </c>
      <c r="K41" s="19" t="e">
        <f>VLOOKUP(C41,'REF _Coef diffusion'!$B$1:$C$15,2,FALSE)</f>
        <v>#N/A</v>
      </c>
      <c r="L41" s="18" t="e">
        <f>VLOOKUP($A41,Descriptif_echantillonneur!$A$1:$F$200,6,FALSE)</f>
        <v>#N/A</v>
      </c>
      <c r="M41" s="20" t="e">
        <f t="shared" si="4"/>
        <v>#N/A</v>
      </c>
      <c r="N41" s="16" t="e">
        <f t="shared" si="6"/>
        <v>#N/A</v>
      </c>
      <c r="O41" s="13" t="s">
        <v>23</v>
      </c>
      <c r="P41" s="15"/>
    </row>
    <row r="42" spans="1:16" x14ac:dyDescent="0.35">
      <c r="A42" s="5"/>
      <c r="B42" s="49"/>
      <c r="C42" s="13" t="e">
        <f>VLOOKUP(B42,'REF _Coef diffusion'!$A$1:$C$15,2,FALSE)</f>
        <v>#N/A</v>
      </c>
      <c r="D42" s="13" t="e">
        <f>VLOOKUP($A42,Descriptif_echantillonneur!$A$1:$F$200,2,FALSE)</f>
        <v>#N/A</v>
      </c>
      <c r="E42" s="2" t="e">
        <f>VLOOKUP(B42,'REF _Coef diffusion'!$A$1:$D$15,4,FALSE)</f>
        <v>#N/A</v>
      </c>
      <c r="F42" s="51"/>
      <c r="G42" s="15" t="s">
        <v>24</v>
      </c>
      <c r="H42" s="51"/>
      <c r="I42" s="18" t="e">
        <f>VLOOKUP($A42,Descriptif_echantillonneur!$A$1:$F$200,4,FALSE)</f>
        <v>#N/A</v>
      </c>
      <c r="J42" s="28" t="e">
        <f t="shared" si="5"/>
        <v>#N/A</v>
      </c>
      <c r="K42" s="19" t="e">
        <f>VLOOKUP(C42,'REF _Coef diffusion'!$B$1:$C$15,2,FALSE)</f>
        <v>#N/A</v>
      </c>
      <c r="L42" s="18" t="e">
        <f>VLOOKUP($A42,Descriptif_echantillonneur!$A$1:$F$200,6,FALSE)</f>
        <v>#N/A</v>
      </c>
      <c r="M42" s="20" t="e">
        <f t="shared" si="4"/>
        <v>#N/A</v>
      </c>
      <c r="N42" s="16" t="e">
        <f t="shared" si="6"/>
        <v>#N/A</v>
      </c>
      <c r="O42" s="13" t="s">
        <v>23</v>
      </c>
      <c r="P42" s="15"/>
    </row>
    <row r="43" spans="1:16" x14ac:dyDescent="0.35">
      <c r="A43" s="5"/>
      <c r="B43" s="49"/>
      <c r="C43" s="13" t="e">
        <f>VLOOKUP(B43,'REF _Coef diffusion'!$A$1:$C$15,2,FALSE)</f>
        <v>#N/A</v>
      </c>
      <c r="D43" s="13" t="e">
        <f>VLOOKUP($A43,Descriptif_echantillonneur!$A$1:$F$200,2,FALSE)</f>
        <v>#N/A</v>
      </c>
      <c r="E43" s="2" t="e">
        <f>VLOOKUP(B43,'REF _Coef diffusion'!$A$1:$D$15,4,FALSE)</f>
        <v>#N/A</v>
      </c>
      <c r="F43" s="51"/>
      <c r="G43" s="15" t="s">
        <v>24</v>
      </c>
      <c r="H43" s="51"/>
      <c r="I43" s="18" t="e">
        <f>VLOOKUP($A43,Descriptif_echantillonneur!$A$1:$F$200,4,FALSE)</f>
        <v>#N/A</v>
      </c>
      <c r="J43" s="28" t="e">
        <f t="shared" si="5"/>
        <v>#N/A</v>
      </c>
      <c r="K43" s="19" t="e">
        <f>VLOOKUP(C43,'REF _Coef diffusion'!$B$1:$C$15,2,FALSE)</f>
        <v>#N/A</v>
      </c>
      <c r="L43" s="18" t="e">
        <f>VLOOKUP($A43,Descriptif_echantillonneur!$A$1:$F$200,6,FALSE)</f>
        <v>#N/A</v>
      </c>
      <c r="M43" s="20" t="e">
        <f t="shared" si="4"/>
        <v>#N/A</v>
      </c>
      <c r="N43" s="16" t="e">
        <f t="shared" si="6"/>
        <v>#N/A</v>
      </c>
      <c r="O43" s="13" t="s">
        <v>23</v>
      </c>
      <c r="P43" s="15"/>
    </row>
    <row r="44" spans="1:16" x14ac:dyDescent="0.35">
      <c r="A44" s="5"/>
      <c r="B44" s="49"/>
      <c r="C44" s="13" t="e">
        <f>VLOOKUP(B44,'REF _Coef diffusion'!$A$1:$C$15,2,FALSE)</f>
        <v>#N/A</v>
      </c>
      <c r="D44" s="13" t="e">
        <f>VLOOKUP($A44,Descriptif_echantillonneur!$A$1:$F$200,2,FALSE)</f>
        <v>#N/A</v>
      </c>
      <c r="E44" s="2" t="e">
        <f>VLOOKUP(B44,'REF _Coef diffusion'!$A$1:$D$15,4,FALSE)</f>
        <v>#N/A</v>
      </c>
      <c r="F44" s="51"/>
      <c r="G44" s="15" t="s">
        <v>24</v>
      </c>
      <c r="H44" s="51"/>
      <c r="I44" s="18" t="e">
        <f>VLOOKUP($A44,Descriptif_echantillonneur!$A$1:$F$200,4,FALSE)</f>
        <v>#N/A</v>
      </c>
      <c r="J44" s="28" t="e">
        <f t="shared" si="5"/>
        <v>#N/A</v>
      </c>
      <c r="K44" s="19" t="e">
        <f>VLOOKUP(C44,'REF _Coef diffusion'!$B$1:$C$15,2,FALSE)</f>
        <v>#N/A</v>
      </c>
      <c r="L44" s="18" t="e">
        <f>VLOOKUP($A44,Descriptif_echantillonneur!$A$1:$F$200,6,FALSE)</f>
        <v>#N/A</v>
      </c>
      <c r="M44" s="20" t="e">
        <f t="shared" si="4"/>
        <v>#N/A</v>
      </c>
      <c r="N44" s="16" t="e">
        <f t="shared" si="6"/>
        <v>#N/A</v>
      </c>
      <c r="O44" s="13" t="s">
        <v>23</v>
      </c>
      <c r="P44" s="15"/>
    </row>
    <row r="45" spans="1:16" x14ac:dyDescent="0.35">
      <c r="A45" s="5"/>
      <c r="B45" s="49"/>
      <c r="C45" s="13" t="e">
        <f>VLOOKUP(B45,'REF _Coef diffusion'!$A$1:$C$15,2,FALSE)</f>
        <v>#N/A</v>
      </c>
      <c r="D45" s="13" t="e">
        <f>VLOOKUP($A45,Descriptif_echantillonneur!$A$1:$F$200,2,FALSE)</f>
        <v>#N/A</v>
      </c>
      <c r="E45" s="2" t="e">
        <f>VLOOKUP(B45,'REF _Coef diffusion'!$A$1:$D$15,4,FALSE)</f>
        <v>#N/A</v>
      </c>
      <c r="F45" s="51"/>
      <c r="G45" s="15" t="s">
        <v>24</v>
      </c>
      <c r="H45" s="51"/>
      <c r="I45" s="18" t="e">
        <f>VLOOKUP($A45,Descriptif_echantillonneur!$A$1:$F$200,4,FALSE)</f>
        <v>#N/A</v>
      </c>
      <c r="J45" s="28" t="e">
        <f t="shared" si="5"/>
        <v>#N/A</v>
      </c>
      <c r="K45" s="19" t="e">
        <f>VLOOKUP(C45,'REF _Coef diffusion'!$B$1:$C$15,2,FALSE)</f>
        <v>#N/A</v>
      </c>
      <c r="L45" s="18" t="e">
        <f>VLOOKUP($A45,Descriptif_echantillonneur!$A$1:$F$200,6,FALSE)</f>
        <v>#N/A</v>
      </c>
      <c r="M45" s="20" t="e">
        <f t="shared" si="4"/>
        <v>#N/A</v>
      </c>
      <c r="N45" s="16" t="e">
        <f t="shared" si="6"/>
        <v>#N/A</v>
      </c>
      <c r="O45" s="13" t="s">
        <v>23</v>
      </c>
      <c r="P45" s="15"/>
    </row>
    <row r="46" spans="1:16" x14ac:dyDescent="0.35">
      <c r="A46" s="5"/>
      <c r="B46" s="49"/>
      <c r="C46" s="13" t="e">
        <f>VLOOKUP(B46,'REF _Coef diffusion'!$A$1:$C$15,2,FALSE)</f>
        <v>#N/A</v>
      </c>
      <c r="D46" s="13" t="e">
        <f>VLOOKUP($A46,Descriptif_echantillonneur!$A$1:$F$200,2,FALSE)</f>
        <v>#N/A</v>
      </c>
      <c r="E46" s="2" t="e">
        <f>VLOOKUP(B46,'REF _Coef diffusion'!$A$1:$D$15,4,FALSE)</f>
        <v>#N/A</v>
      </c>
      <c r="F46" s="51"/>
      <c r="G46" s="15" t="s">
        <v>24</v>
      </c>
      <c r="H46" s="51"/>
      <c r="I46" s="18" t="e">
        <f>VLOOKUP($A46,Descriptif_echantillonneur!$A$1:$F$200,4,FALSE)</f>
        <v>#N/A</v>
      </c>
      <c r="J46" s="28" t="e">
        <f t="shared" si="5"/>
        <v>#N/A</v>
      </c>
      <c r="K46" s="19" t="e">
        <f>VLOOKUP(C46,'REF _Coef diffusion'!$B$1:$C$15,2,FALSE)</f>
        <v>#N/A</v>
      </c>
      <c r="L46" s="18" t="e">
        <f>VLOOKUP($A46,Descriptif_echantillonneur!$A$1:$F$200,6,FALSE)</f>
        <v>#N/A</v>
      </c>
      <c r="M46" s="20" t="e">
        <f t="shared" si="4"/>
        <v>#N/A</v>
      </c>
      <c r="N46" s="16" t="e">
        <f t="shared" si="6"/>
        <v>#N/A</v>
      </c>
      <c r="O46" s="13" t="s">
        <v>23</v>
      </c>
      <c r="P46" s="15"/>
    </row>
    <row r="47" spans="1:16" x14ac:dyDescent="0.35">
      <c r="A47" s="5"/>
      <c r="B47" s="49"/>
      <c r="C47" s="13" t="e">
        <f>VLOOKUP(B47,'REF _Coef diffusion'!$A$1:$C$15,2,FALSE)</f>
        <v>#N/A</v>
      </c>
      <c r="D47" s="13" t="e">
        <f>VLOOKUP($A47,Descriptif_echantillonneur!$A$1:$F$200,2,FALSE)</f>
        <v>#N/A</v>
      </c>
      <c r="E47" s="2" t="e">
        <f>VLOOKUP(B47,'REF _Coef diffusion'!$A$1:$D$15,4,FALSE)</f>
        <v>#N/A</v>
      </c>
      <c r="F47" s="51"/>
      <c r="G47" s="15" t="s">
        <v>24</v>
      </c>
      <c r="H47" s="51"/>
      <c r="I47" s="18" t="e">
        <f>VLOOKUP($A47,Descriptif_echantillonneur!$A$1:$F$200,4,FALSE)</f>
        <v>#N/A</v>
      </c>
      <c r="J47" s="28" t="e">
        <f t="shared" si="5"/>
        <v>#N/A</v>
      </c>
      <c r="K47" s="19" t="e">
        <f>VLOOKUP(C47,'REF _Coef diffusion'!$B$1:$C$15,2,FALSE)</f>
        <v>#N/A</v>
      </c>
      <c r="L47" s="18" t="e">
        <f>VLOOKUP($A47,Descriptif_echantillonneur!$A$1:$F$200,6,FALSE)</f>
        <v>#N/A</v>
      </c>
      <c r="M47" s="20" t="e">
        <f t="shared" si="4"/>
        <v>#N/A</v>
      </c>
      <c r="N47" s="16" t="e">
        <f t="shared" si="6"/>
        <v>#N/A</v>
      </c>
      <c r="O47" s="13" t="s">
        <v>23</v>
      </c>
      <c r="P47" s="15"/>
    </row>
    <row r="48" spans="1:16" x14ac:dyDescent="0.35">
      <c r="A48" s="5"/>
      <c r="B48" s="49"/>
      <c r="C48" s="13" t="e">
        <f>VLOOKUP(B48,'REF _Coef diffusion'!$A$1:$C$15,2,FALSE)</f>
        <v>#N/A</v>
      </c>
      <c r="D48" s="13" t="e">
        <f>VLOOKUP($A48,Descriptif_echantillonneur!$A$1:$F$200,2,FALSE)</f>
        <v>#N/A</v>
      </c>
      <c r="E48" s="2" t="e">
        <f>VLOOKUP(B48,'REF _Coef diffusion'!$A$1:$D$15,4,FALSE)</f>
        <v>#N/A</v>
      </c>
      <c r="F48" s="51"/>
      <c r="G48" s="15" t="s">
        <v>24</v>
      </c>
      <c r="H48" s="51"/>
      <c r="I48" s="18" t="e">
        <f>VLOOKUP($A48,Descriptif_echantillonneur!$A$1:$F$200,4,FALSE)</f>
        <v>#N/A</v>
      </c>
      <c r="J48" s="28" t="e">
        <f t="shared" si="5"/>
        <v>#N/A</v>
      </c>
      <c r="K48" s="19" t="e">
        <f>VLOOKUP(C48,'REF _Coef diffusion'!$B$1:$C$15,2,FALSE)</f>
        <v>#N/A</v>
      </c>
      <c r="L48" s="18" t="e">
        <f>VLOOKUP($A48,Descriptif_echantillonneur!$A$1:$F$200,6,FALSE)</f>
        <v>#N/A</v>
      </c>
      <c r="M48" s="20" t="e">
        <f t="shared" si="4"/>
        <v>#N/A</v>
      </c>
      <c r="N48" s="16" t="e">
        <f t="shared" si="6"/>
        <v>#N/A</v>
      </c>
      <c r="O48" s="13" t="s">
        <v>23</v>
      </c>
      <c r="P48" s="15"/>
    </row>
    <row r="49" spans="1:16" x14ac:dyDescent="0.35">
      <c r="A49" s="5"/>
      <c r="B49" s="49"/>
      <c r="C49" s="13" t="e">
        <f>VLOOKUP(B49,'REF _Coef diffusion'!$A$1:$C$15,2,FALSE)</f>
        <v>#N/A</v>
      </c>
      <c r="D49" s="13" t="e">
        <f>VLOOKUP($A49,Descriptif_echantillonneur!$A$1:$F$200,2,FALSE)</f>
        <v>#N/A</v>
      </c>
      <c r="E49" s="2" t="e">
        <f>VLOOKUP(B49,'REF _Coef diffusion'!$A$1:$D$15,4,FALSE)</f>
        <v>#N/A</v>
      </c>
      <c r="F49" s="51"/>
      <c r="G49" s="15" t="s">
        <v>24</v>
      </c>
      <c r="H49" s="51"/>
      <c r="I49" s="18" t="e">
        <f>VLOOKUP($A49,Descriptif_echantillonneur!$A$1:$F$200,4,FALSE)</f>
        <v>#N/A</v>
      </c>
      <c r="J49" s="28" t="e">
        <f t="shared" si="5"/>
        <v>#N/A</v>
      </c>
      <c r="K49" s="19" t="e">
        <f>VLOOKUP(C49,'REF _Coef diffusion'!$B$1:$C$15,2,FALSE)</f>
        <v>#N/A</v>
      </c>
      <c r="L49" s="18" t="e">
        <f>VLOOKUP($A49,Descriptif_echantillonneur!$A$1:$F$200,6,FALSE)</f>
        <v>#N/A</v>
      </c>
      <c r="M49" s="20" t="e">
        <f t="shared" si="4"/>
        <v>#N/A</v>
      </c>
      <c r="N49" s="16" t="e">
        <f t="shared" si="6"/>
        <v>#N/A</v>
      </c>
      <c r="O49" s="13" t="s">
        <v>23</v>
      </c>
      <c r="P49" s="15"/>
    </row>
    <row r="50" spans="1:16" x14ac:dyDescent="0.35">
      <c r="A50" s="5"/>
      <c r="B50" s="49"/>
      <c r="C50" s="13" t="e">
        <f>VLOOKUP(B50,'REF _Coef diffusion'!$A$1:$C$15,2,FALSE)</f>
        <v>#N/A</v>
      </c>
      <c r="D50" s="13" t="e">
        <f>VLOOKUP($A50,Descriptif_echantillonneur!$A$1:$F$200,2,FALSE)</f>
        <v>#N/A</v>
      </c>
      <c r="E50" s="2" t="e">
        <f>VLOOKUP(B50,'REF _Coef diffusion'!$A$1:$D$15,4,FALSE)</f>
        <v>#N/A</v>
      </c>
      <c r="F50" s="51"/>
      <c r="G50" s="15" t="s">
        <v>24</v>
      </c>
      <c r="H50" s="51"/>
      <c r="I50" s="18" t="e">
        <f>VLOOKUP($A50,Descriptif_echantillonneur!$A$1:$F$200,4,FALSE)</f>
        <v>#N/A</v>
      </c>
      <c r="J50" s="28" t="e">
        <f t="shared" si="5"/>
        <v>#N/A</v>
      </c>
      <c r="K50" s="19" t="e">
        <f>VLOOKUP(C50,'REF _Coef diffusion'!$B$1:$C$15,2,FALSE)</f>
        <v>#N/A</v>
      </c>
      <c r="L50" s="18" t="e">
        <f>VLOOKUP($A50,Descriptif_echantillonneur!$A$1:$F$200,6,FALSE)</f>
        <v>#N/A</v>
      </c>
      <c r="M50" s="20" t="e">
        <f t="shared" si="4"/>
        <v>#N/A</v>
      </c>
      <c r="N50" s="16" t="e">
        <f t="shared" si="6"/>
        <v>#N/A</v>
      </c>
      <c r="O50" s="13" t="s">
        <v>23</v>
      </c>
      <c r="P50" s="15"/>
    </row>
    <row r="51" spans="1:16" x14ac:dyDescent="0.35">
      <c r="A51" s="5"/>
      <c r="B51" s="49"/>
      <c r="C51" s="13" t="e">
        <f>VLOOKUP(B51,'REF _Coef diffusion'!$A$1:$C$15,2,FALSE)</f>
        <v>#N/A</v>
      </c>
      <c r="D51" s="13" t="e">
        <f>VLOOKUP($A51,Descriptif_echantillonneur!$A$1:$F$200,2,FALSE)</f>
        <v>#N/A</v>
      </c>
      <c r="E51" s="2" t="e">
        <f>VLOOKUP(B51,'REF _Coef diffusion'!$A$1:$D$15,4,FALSE)</f>
        <v>#N/A</v>
      </c>
      <c r="F51" s="51"/>
      <c r="G51" s="15" t="s">
        <v>24</v>
      </c>
      <c r="H51" s="51"/>
      <c r="I51" s="18" t="e">
        <f>VLOOKUP($A51,Descriptif_echantillonneur!$A$1:$F$200,4,FALSE)</f>
        <v>#N/A</v>
      </c>
      <c r="J51" s="28" t="e">
        <f t="shared" si="5"/>
        <v>#N/A</v>
      </c>
      <c r="K51" s="19" t="e">
        <f>VLOOKUP(C51,'REF _Coef diffusion'!$B$1:$C$15,2,FALSE)</f>
        <v>#N/A</v>
      </c>
      <c r="L51" s="18" t="e">
        <f>VLOOKUP($A51,Descriptif_echantillonneur!$A$1:$F$200,6,FALSE)</f>
        <v>#N/A</v>
      </c>
      <c r="M51" s="20" t="e">
        <f t="shared" si="4"/>
        <v>#N/A</v>
      </c>
      <c r="N51" s="16" t="e">
        <f t="shared" si="6"/>
        <v>#N/A</v>
      </c>
      <c r="O51" s="13" t="s">
        <v>23</v>
      </c>
      <c r="P51" s="15"/>
    </row>
    <row r="52" spans="1:16" x14ac:dyDescent="0.35">
      <c r="A52" s="5"/>
      <c r="B52" s="49"/>
      <c r="C52" s="13" t="e">
        <f>VLOOKUP(B52,'REF _Coef diffusion'!$A$1:$C$15,2,FALSE)</f>
        <v>#N/A</v>
      </c>
      <c r="D52" s="13" t="e">
        <f>VLOOKUP($A52,Descriptif_echantillonneur!$A$1:$F$200,2,FALSE)</f>
        <v>#N/A</v>
      </c>
      <c r="E52" s="2" t="e">
        <f>VLOOKUP(B52,'REF _Coef diffusion'!$A$1:$D$15,4,FALSE)</f>
        <v>#N/A</v>
      </c>
      <c r="F52" s="51"/>
      <c r="G52" s="15" t="s">
        <v>24</v>
      </c>
      <c r="H52" s="51"/>
      <c r="I52" s="18" t="e">
        <f>VLOOKUP($A52,Descriptif_echantillonneur!$A$1:$F$200,4,FALSE)</f>
        <v>#N/A</v>
      </c>
      <c r="J52" s="28" t="e">
        <f t="shared" si="5"/>
        <v>#N/A</v>
      </c>
      <c r="K52" s="19" t="e">
        <f>VLOOKUP(C52,'REF _Coef diffusion'!$B$1:$C$15,2,FALSE)</f>
        <v>#N/A</v>
      </c>
      <c r="L52" s="18" t="e">
        <f>VLOOKUP($A52,Descriptif_echantillonneur!$A$1:$F$200,6,FALSE)</f>
        <v>#N/A</v>
      </c>
      <c r="M52" s="20" t="e">
        <f t="shared" si="4"/>
        <v>#N/A</v>
      </c>
      <c r="N52" s="16" t="e">
        <f t="shared" si="6"/>
        <v>#N/A</v>
      </c>
      <c r="O52" s="13" t="s">
        <v>23</v>
      </c>
      <c r="P52" s="15"/>
    </row>
    <row r="53" spans="1:16" x14ac:dyDescent="0.35">
      <c r="A53" s="5"/>
      <c r="B53" s="49"/>
      <c r="C53" s="13" t="e">
        <f>VLOOKUP(B53,'REF _Coef diffusion'!$A$1:$C$15,2,FALSE)</f>
        <v>#N/A</v>
      </c>
      <c r="D53" s="13" t="e">
        <f>VLOOKUP($A53,Descriptif_echantillonneur!$A$1:$F$200,2,FALSE)</f>
        <v>#N/A</v>
      </c>
      <c r="E53" s="2" t="e">
        <f>VLOOKUP(B53,'REF _Coef diffusion'!$A$1:$D$15,4,FALSE)</f>
        <v>#N/A</v>
      </c>
      <c r="F53" s="51"/>
      <c r="G53" s="15" t="s">
        <v>24</v>
      </c>
      <c r="H53" s="51"/>
      <c r="I53" s="18" t="e">
        <f>VLOOKUP($A53,Descriptif_echantillonneur!$A$1:$F$200,4,FALSE)</f>
        <v>#N/A</v>
      </c>
      <c r="J53" s="28" t="e">
        <f t="shared" si="5"/>
        <v>#N/A</v>
      </c>
      <c r="K53" s="19" t="e">
        <f>VLOOKUP(C53,'REF _Coef diffusion'!$B$1:$C$15,2,FALSE)</f>
        <v>#N/A</v>
      </c>
      <c r="L53" s="18" t="e">
        <f>VLOOKUP($A53,Descriptif_echantillonneur!$A$1:$F$200,6,FALSE)</f>
        <v>#N/A</v>
      </c>
      <c r="M53" s="20" t="e">
        <f t="shared" si="4"/>
        <v>#N/A</v>
      </c>
      <c r="N53" s="16" t="e">
        <f t="shared" si="6"/>
        <v>#N/A</v>
      </c>
      <c r="O53" s="13" t="s">
        <v>23</v>
      </c>
      <c r="P53" s="15"/>
    </row>
    <row r="54" spans="1:16" x14ac:dyDescent="0.35">
      <c r="A54" s="5"/>
      <c r="B54" s="49"/>
      <c r="C54" s="13" t="e">
        <f>VLOOKUP(B54,'REF _Coef diffusion'!$A$1:$C$15,2,FALSE)</f>
        <v>#N/A</v>
      </c>
      <c r="D54" s="13" t="e">
        <f>VLOOKUP($A54,Descriptif_echantillonneur!$A$1:$F$200,2,FALSE)</f>
        <v>#N/A</v>
      </c>
      <c r="E54" s="2" t="e">
        <f>VLOOKUP(B54,'REF _Coef diffusion'!$A$1:$D$15,4,FALSE)</f>
        <v>#N/A</v>
      </c>
      <c r="F54" s="51"/>
      <c r="G54" s="15" t="s">
        <v>24</v>
      </c>
      <c r="H54" s="51"/>
      <c r="I54" s="18" t="e">
        <f>VLOOKUP($A54,Descriptif_echantillonneur!$A$1:$F$200,4,FALSE)</f>
        <v>#N/A</v>
      </c>
      <c r="J54" s="28" t="e">
        <f t="shared" si="5"/>
        <v>#N/A</v>
      </c>
      <c r="K54" s="19" t="e">
        <f>VLOOKUP(C54,'REF _Coef diffusion'!$B$1:$C$15,2,FALSE)</f>
        <v>#N/A</v>
      </c>
      <c r="L54" s="18" t="e">
        <f>VLOOKUP($A54,Descriptif_echantillonneur!$A$1:$F$200,6,FALSE)</f>
        <v>#N/A</v>
      </c>
      <c r="M54" s="20" t="e">
        <f t="shared" si="4"/>
        <v>#N/A</v>
      </c>
      <c r="N54" s="16" t="e">
        <f t="shared" si="6"/>
        <v>#N/A</v>
      </c>
      <c r="O54" s="13" t="s">
        <v>23</v>
      </c>
      <c r="P54" s="15"/>
    </row>
    <row r="55" spans="1:16" x14ac:dyDescent="0.35">
      <c r="A55" s="5"/>
      <c r="B55" s="49"/>
      <c r="C55" s="13" t="e">
        <f>VLOOKUP(B55,'REF _Coef diffusion'!$A$1:$C$15,2,FALSE)</f>
        <v>#N/A</v>
      </c>
      <c r="D55" s="13" t="e">
        <f>VLOOKUP($A55,Descriptif_echantillonneur!$A$1:$F$200,2,FALSE)</f>
        <v>#N/A</v>
      </c>
      <c r="E55" s="2" t="e">
        <f>VLOOKUP(B55,'REF _Coef diffusion'!$A$1:$D$15,4,FALSE)</f>
        <v>#N/A</v>
      </c>
      <c r="F55" s="51"/>
      <c r="G55" s="15" t="s">
        <v>24</v>
      </c>
      <c r="H55" s="51"/>
      <c r="I55" s="18" t="e">
        <f>VLOOKUP($A55,Descriptif_echantillonneur!$A$1:$F$200,4,FALSE)</f>
        <v>#N/A</v>
      </c>
      <c r="J55" s="28" t="e">
        <f t="shared" si="5"/>
        <v>#N/A</v>
      </c>
      <c r="K55" s="19" t="e">
        <f>VLOOKUP(C55,'REF _Coef diffusion'!$B$1:$C$15,2,FALSE)</f>
        <v>#N/A</v>
      </c>
      <c r="L55" s="18" t="e">
        <f>VLOOKUP($A55,Descriptif_echantillonneur!$A$1:$F$200,6,FALSE)</f>
        <v>#N/A</v>
      </c>
      <c r="M55" s="20" t="e">
        <f t="shared" si="4"/>
        <v>#N/A</v>
      </c>
      <c r="N55" s="16" t="e">
        <f t="shared" si="6"/>
        <v>#N/A</v>
      </c>
      <c r="O55" s="13" t="s">
        <v>23</v>
      </c>
      <c r="P55" s="15"/>
    </row>
    <row r="56" spans="1:16" x14ac:dyDescent="0.35">
      <c r="A56" s="5"/>
      <c r="B56" s="49"/>
      <c r="C56" s="13" t="e">
        <f>VLOOKUP(B56,'REF _Coef diffusion'!$A$1:$C$15,2,FALSE)</f>
        <v>#N/A</v>
      </c>
      <c r="D56" s="13" t="e">
        <f>VLOOKUP($A56,Descriptif_echantillonneur!$A$1:$F$200,2,FALSE)</f>
        <v>#N/A</v>
      </c>
      <c r="E56" s="2" t="e">
        <f>VLOOKUP(B56,'REF _Coef diffusion'!$A$1:$D$15,4,FALSE)</f>
        <v>#N/A</v>
      </c>
      <c r="F56" s="51"/>
      <c r="G56" s="15" t="s">
        <v>24</v>
      </c>
      <c r="H56" s="51"/>
      <c r="I56" s="18" t="e">
        <f>VLOOKUP($A56,Descriptif_echantillonneur!$A$1:$F$200,4,FALSE)</f>
        <v>#N/A</v>
      </c>
      <c r="J56" s="28" t="e">
        <f t="shared" si="5"/>
        <v>#N/A</v>
      </c>
      <c r="K56" s="19" t="e">
        <f>VLOOKUP(C56,'REF _Coef diffusion'!$B$1:$C$15,2,FALSE)</f>
        <v>#N/A</v>
      </c>
      <c r="L56" s="18" t="e">
        <f>VLOOKUP($A56,Descriptif_echantillonneur!$A$1:$F$200,6,FALSE)</f>
        <v>#N/A</v>
      </c>
      <c r="M56" s="20" t="e">
        <f t="shared" si="4"/>
        <v>#N/A</v>
      </c>
      <c r="N56" s="16" t="e">
        <f t="shared" si="6"/>
        <v>#N/A</v>
      </c>
      <c r="O56" s="13" t="s">
        <v>23</v>
      </c>
      <c r="P56" s="15"/>
    </row>
    <row r="57" spans="1:16" x14ac:dyDescent="0.35">
      <c r="A57" s="5"/>
      <c r="B57" s="49"/>
      <c r="C57" s="13" t="e">
        <f>VLOOKUP(B57,'REF _Coef diffusion'!$A$1:$C$15,2,FALSE)</f>
        <v>#N/A</v>
      </c>
      <c r="D57" s="13" t="e">
        <f>VLOOKUP($A57,Descriptif_echantillonneur!$A$1:$F$200,2,FALSE)</f>
        <v>#N/A</v>
      </c>
      <c r="E57" s="2" t="e">
        <f>VLOOKUP(B57,'REF _Coef diffusion'!$A$1:$D$15,4,FALSE)</f>
        <v>#N/A</v>
      </c>
      <c r="F57" s="51"/>
      <c r="G57" s="15" t="s">
        <v>24</v>
      </c>
      <c r="H57" s="51"/>
      <c r="I57" s="18" t="e">
        <f>VLOOKUP($A57,Descriptif_echantillonneur!$A$1:$F$200,4,FALSE)</f>
        <v>#N/A</v>
      </c>
      <c r="J57" s="28" t="e">
        <f t="shared" si="5"/>
        <v>#N/A</v>
      </c>
      <c r="K57" s="19" t="e">
        <f>VLOOKUP(C57,'REF _Coef diffusion'!$B$1:$C$15,2,FALSE)</f>
        <v>#N/A</v>
      </c>
      <c r="L57" s="18" t="e">
        <f>VLOOKUP($A57,Descriptif_echantillonneur!$A$1:$F$200,6,FALSE)</f>
        <v>#N/A</v>
      </c>
      <c r="M57" s="20" t="e">
        <f t="shared" si="4"/>
        <v>#N/A</v>
      </c>
      <c r="N57" s="16" t="e">
        <f t="shared" si="6"/>
        <v>#N/A</v>
      </c>
      <c r="O57" s="13" t="s">
        <v>23</v>
      </c>
      <c r="P57" s="15"/>
    </row>
    <row r="58" spans="1:16" x14ac:dyDescent="0.35">
      <c r="A58" s="5"/>
      <c r="B58" s="49"/>
      <c r="C58" s="13" t="e">
        <f>VLOOKUP(B58,'REF _Coef diffusion'!$A$1:$C$15,2,FALSE)</f>
        <v>#N/A</v>
      </c>
      <c r="D58" s="13" t="e">
        <f>VLOOKUP($A58,Descriptif_echantillonneur!$A$1:$F$200,2,FALSE)</f>
        <v>#N/A</v>
      </c>
      <c r="E58" s="2" t="e">
        <f>VLOOKUP(B58,'REF _Coef diffusion'!$A$1:$D$15,4,FALSE)</f>
        <v>#N/A</v>
      </c>
      <c r="F58" s="51"/>
      <c r="G58" s="15" t="s">
        <v>24</v>
      </c>
      <c r="H58" s="51"/>
      <c r="I58" s="18" t="e">
        <f>VLOOKUP($A58,Descriptif_echantillonneur!$A$1:$F$200,4,FALSE)</f>
        <v>#N/A</v>
      </c>
      <c r="J58" s="28" t="e">
        <f t="shared" si="5"/>
        <v>#N/A</v>
      </c>
      <c r="K58" s="19" t="e">
        <f>VLOOKUP(C58,'REF _Coef diffusion'!$B$1:$C$15,2,FALSE)</f>
        <v>#N/A</v>
      </c>
      <c r="L58" s="18" t="e">
        <f>VLOOKUP($A58,Descriptif_echantillonneur!$A$1:$F$200,6,FALSE)</f>
        <v>#N/A</v>
      </c>
      <c r="M58" s="20" t="e">
        <f t="shared" si="4"/>
        <v>#N/A</v>
      </c>
      <c r="N58" s="16" t="e">
        <f t="shared" si="6"/>
        <v>#N/A</v>
      </c>
      <c r="O58" s="13" t="s">
        <v>23</v>
      </c>
      <c r="P58" s="15"/>
    </row>
    <row r="59" spans="1:16" x14ac:dyDescent="0.35">
      <c r="A59" s="5"/>
      <c r="B59" s="49"/>
      <c r="C59" s="13" t="e">
        <f>VLOOKUP(B59,'REF _Coef diffusion'!$A$1:$C$15,2,FALSE)</f>
        <v>#N/A</v>
      </c>
      <c r="D59" s="13" t="e">
        <f>VLOOKUP($A59,Descriptif_echantillonneur!$A$1:$F$200,2,FALSE)</f>
        <v>#N/A</v>
      </c>
      <c r="E59" s="2" t="e">
        <f>VLOOKUP(B59,'REF _Coef diffusion'!$A$1:$D$15,4,FALSE)</f>
        <v>#N/A</v>
      </c>
      <c r="F59" s="51"/>
      <c r="G59" s="15" t="s">
        <v>24</v>
      </c>
      <c r="H59" s="51"/>
      <c r="I59" s="18" t="e">
        <f>VLOOKUP($A59,Descriptif_echantillonneur!$A$1:$F$200,4,FALSE)</f>
        <v>#N/A</v>
      </c>
      <c r="J59" s="28" t="e">
        <f t="shared" si="5"/>
        <v>#N/A</v>
      </c>
      <c r="K59" s="19" t="e">
        <f>VLOOKUP(C59,'REF _Coef diffusion'!$B$1:$C$15,2,FALSE)</f>
        <v>#N/A</v>
      </c>
      <c r="L59" s="18" t="e">
        <f>VLOOKUP($A59,Descriptif_echantillonneur!$A$1:$F$200,6,FALSE)</f>
        <v>#N/A</v>
      </c>
      <c r="M59" s="20" t="e">
        <f t="shared" si="4"/>
        <v>#N/A</v>
      </c>
      <c r="N59" s="16" t="e">
        <f t="shared" si="6"/>
        <v>#N/A</v>
      </c>
      <c r="O59" s="13" t="s">
        <v>23</v>
      </c>
      <c r="P59" s="15"/>
    </row>
    <row r="60" spans="1:16" x14ac:dyDescent="0.35">
      <c r="A60" s="5"/>
      <c r="B60" s="49"/>
      <c r="C60" s="13" t="e">
        <f>VLOOKUP(B60,'REF _Coef diffusion'!$A$1:$C$15,2,FALSE)</f>
        <v>#N/A</v>
      </c>
      <c r="D60" s="13" t="e">
        <f>VLOOKUP($A60,Descriptif_echantillonneur!$A$1:$F$200,2,FALSE)</f>
        <v>#N/A</v>
      </c>
      <c r="E60" s="2" t="e">
        <f>VLOOKUP(B60,'REF _Coef diffusion'!$A$1:$D$15,4,FALSE)</f>
        <v>#N/A</v>
      </c>
      <c r="F60" s="51"/>
      <c r="G60" s="15" t="s">
        <v>24</v>
      </c>
      <c r="H60" s="51"/>
      <c r="I60" s="18" t="e">
        <f>VLOOKUP($A60,Descriptif_echantillonneur!$A$1:$F$200,4,FALSE)</f>
        <v>#N/A</v>
      </c>
      <c r="J60" s="28" t="e">
        <f t="shared" si="5"/>
        <v>#N/A</v>
      </c>
      <c r="K60" s="19" t="e">
        <f>VLOOKUP(C60,'REF _Coef diffusion'!$B$1:$C$15,2,FALSE)</f>
        <v>#N/A</v>
      </c>
      <c r="L60" s="18" t="e">
        <f>VLOOKUP($A60,Descriptif_echantillonneur!$A$1:$F$200,6,FALSE)</f>
        <v>#N/A</v>
      </c>
      <c r="M60" s="20" t="e">
        <f t="shared" si="4"/>
        <v>#N/A</v>
      </c>
      <c r="N60" s="16" t="e">
        <f t="shared" si="6"/>
        <v>#N/A</v>
      </c>
      <c r="O60" s="13" t="s">
        <v>23</v>
      </c>
      <c r="P60" s="15"/>
    </row>
    <row r="61" spans="1:16" x14ac:dyDescent="0.35">
      <c r="A61" s="5"/>
      <c r="B61" s="49"/>
      <c r="C61" s="13" t="e">
        <f>VLOOKUP(B61,'REF _Coef diffusion'!$A$1:$C$15,2,FALSE)</f>
        <v>#N/A</v>
      </c>
      <c r="D61" s="13" t="e">
        <f>VLOOKUP($A61,Descriptif_echantillonneur!$A$1:$F$200,2,FALSE)</f>
        <v>#N/A</v>
      </c>
      <c r="E61" s="2" t="e">
        <f>VLOOKUP(B61,'REF _Coef diffusion'!$A$1:$D$15,4,FALSE)</f>
        <v>#N/A</v>
      </c>
      <c r="F61" s="51"/>
      <c r="G61" s="15" t="s">
        <v>24</v>
      </c>
      <c r="H61" s="51"/>
      <c r="I61" s="18" t="e">
        <f>VLOOKUP($A61,Descriptif_echantillonneur!$A$1:$F$200,4,FALSE)</f>
        <v>#N/A</v>
      </c>
      <c r="J61" s="28" t="e">
        <f t="shared" si="5"/>
        <v>#N/A</v>
      </c>
      <c r="K61" s="19" t="e">
        <f>VLOOKUP(C61,'REF _Coef diffusion'!$B$1:$C$15,2,FALSE)</f>
        <v>#N/A</v>
      </c>
      <c r="L61" s="18" t="e">
        <f>VLOOKUP($A61,Descriptif_echantillonneur!$A$1:$F$200,6,FALSE)</f>
        <v>#N/A</v>
      </c>
      <c r="M61" s="20" t="e">
        <f t="shared" si="4"/>
        <v>#N/A</v>
      </c>
      <c r="N61" s="16" t="e">
        <f t="shared" si="6"/>
        <v>#N/A</v>
      </c>
      <c r="O61" s="13" t="s">
        <v>23</v>
      </c>
      <c r="P61" s="15"/>
    </row>
    <row r="62" spans="1:16" x14ac:dyDescent="0.35">
      <c r="A62" s="5"/>
      <c r="B62" s="49"/>
      <c r="C62" s="13" t="e">
        <f>VLOOKUP(B62,'REF _Coef diffusion'!$A$1:$C$15,2,FALSE)</f>
        <v>#N/A</v>
      </c>
      <c r="D62" s="13" t="e">
        <f>VLOOKUP($A62,Descriptif_echantillonneur!$A$1:$F$200,2,FALSE)</f>
        <v>#N/A</v>
      </c>
      <c r="E62" s="2" t="e">
        <f>VLOOKUP(B62,'REF _Coef diffusion'!$A$1:$D$15,4,FALSE)</f>
        <v>#N/A</v>
      </c>
      <c r="F62" s="51"/>
      <c r="G62" s="15" t="s">
        <v>24</v>
      </c>
      <c r="H62" s="51"/>
      <c r="I62" s="18" t="e">
        <f>VLOOKUP($A62,Descriptif_echantillonneur!$A$1:$F$200,4,FALSE)</f>
        <v>#N/A</v>
      </c>
      <c r="J62" s="28" t="e">
        <f t="shared" si="5"/>
        <v>#N/A</v>
      </c>
      <c r="K62" s="19" t="e">
        <f>VLOOKUP(C62,'REF _Coef diffusion'!$B$1:$C$15,2,FALSE)</f>
        <v>#N/A</v>
      </c>
      <c r="L62" s="18" t="e">
        <f>VLOOKUP($A62,Descriptif_echantillonneur!$A$1:$F$200,6,FALSE)</f>
        <v>#N/A</v>
      </c>
      <c r="M62" s="20" t="e">
        <f t="shared" si="4"/>
        <v>#N/A</v>
      </c>
      <c r="N62" s="16" t="e">
        <f t="shared" si="6"/>
        <v>#N/A</v>
      </c>
      <c r="O62" s="13" t="s">
        <v>23</v>
      </c>
      <c r="P62" s="15"/>
    </row>
    <row r="63" spans="1:16" x14ac:dyDescent="0.35">
      <c r="A63" s="5"/>
      <c r="B63" s="49"/>
      <c r="C63" s="13" t="e">
        <f>VLOOKUP(B63,'REF _Coef diffusion'!$A$1:$C$15,2,FALSE)</f>
        <v>#N/A</v>
      </c>
      <c r="D63" s="13" t="e">
        <f>VLOOKUP($A63,Descriptif_echantillonneur!$A$1:$F$200,2,FALSE)</f>
        <v>#N/A</v>
      </c>
      <c r="E63" s="2" t="e">
        <f>VLOOKUP(B63,'REF _Coef diffusion'!$A$1:$D$15,4,FALSE)</f>
        <v>#N/A</v>
      </c>
      <c r="F63" s="51"/>
      <c r="G63" s="15" t="s">
        <v>24</v>
      </c>
      <c r="H63" s="51"/>
      <c r="I63" s="18" t="e">
        <f>VLOOKUP($A63,Descriptif_echantillonneur!$A$1:$F$200,4,FALSE)</f>
        <v>#N/A</v>
      </c>
      <c r="J63" s="28" t="e">
        <f t="shared" si="5"/>
        <v>#N/A</v>
      </c>
      <c r="K63" s="19" t="e">
        <f>VLOOKUP(C63,'REF _Coef diffusion'!$B$1:$C$15,2,FALSE)</f>
        <v>#N/A</v>
      </c>
      <c r="L63" s="18" t="e">
        <f>VLOOKUP($A63,Descriptif_echantillonneur!$A$1:$F$200,6,FALSE)</f>
        <v>#N/A</v>
      </c>
      <c r="M63" s="20" t="e">
        <f t="shared" si="4"/>
        <v>#N/A</v>
      </c>
      <c r="N63" s="16" t="e">
        <f t="shared" si="6"/>
        <v>#N/A</v>
      </c>
      <c r="O63" s="13" t="s">
        <v>23</v>
      </c>
      <c r="P63" s="15"/>
    </row>
    <row r="64" spans="1:16" x14ac:dyDescent="0.35">
      <c r="A64" s="5"/>
      <c r="B64" s="49"/>
      <c r="C64" s="13" t="e">
        <f>VLOOKUP(B64,'REF _Coef diffusion'!$A$1:$C$15,2,FALSE)</f>
        <v>#N/A</v>
      </c>
      <c r="D64" s="13" t="e">
        <f>VLOOKUP($A64,Descriptif_echantillonneur!$A$1:$F$200,2,FALSE)</f>
        <v>#N/A</v>
      </c>
      <c r="E64" s="2" t="e">
        <f>VLOOKUP(B64,'REF _Coef diffusion'!$A$1:$D$15,4,FALSE)</f>
        <v>#N/A</v>
      </c>
      <c r="F64" s="51"/>
      <c r="G64" s="15" t="s">
        <v>24</v>
      </c>
      <c r="H64" s="51"/>
      <c r="I64" s="18" t="e">
        <f>VLOOKUP($A64,Descriptif_echantillonneur!$A$1:$F$200,4,FALSE)</f>
        <v>#N/A</v>
      </c>
      <c r="J64" s="28" t="e">
        <f t="shared" si="5"/>
        <v>#N/A</v>
      </c>
      <c r="K64" s="19" t="e">
        <f>VLOOKUP(C64,'REF _Coef diffusion'!$B$1:$C$15,2,FALSE)</f>
        <v>#N/A</v>
      </c>
      <c r="L64" s="18" t="e">
        <f>VLOOKUP($A64,Descriptif_echantillonneur!$A$1:$F$200,6,FALSE)</f>
        <v>#N/A</v>
      </c>
      <c r="M64" s="20" t="e">
        <f t="shared" si="4"/>
        <v>#N/A</v>
      </c>
      <c r="N64" s="16" t="e">
        <f t="shared" si="6"/>
        <v>#N/A</v>
      </c>
      <c r="O64" s="13" t="s">
        <v>23</v>
      </c>
      <c r="P64" s="15"/>
    </row>
    <row r="65" spans="1:16" x14ac:dyDescent="0.35">
      <c r="A65" s="5"/>
      <c r="B65" s="49"/>
      <c r="C65" s="13" t="e">
        <f>VLOOKUP(B65,'REF _Coef diffusion'!$A$1:$C$15,2,FALSE)</f>
        <v>#N/A</v>
      </c>
      <c r="D65" s="13" t="e">
        <f>VLOOKUP($A65,Descriptif_echantillonneur!$A$1:$F$200,2,FALSE)</f>
        <v>#N/A</v>
      </c>
      <c r="E65" s="2" t="e">
        <f>VLOOKUP(B65,'REF _Coef diffusion'!$A$1:$D$15,4,FALSE)</f>
        <v>#N/A</v>
      </c>
      <c r="F65" s="51"/>
      <c r="G65" s="15" t="s">
        <v>24</v>
      </c>
      <c r="H65" s="51"/>
      <c r="I65" s="18" t="e">
        <f>VLOOKUP($A65,Descriptif_echantillonneur!$A$1:$F$200,4,FALSE)</f>
        <v>#N/A</v>
      </c>
      <c r="J65" s="28" t="e">
        <f t="shared" si="5"/>
        <v>#N/A</v>
      </c>
      <c r="K65" s="19" t="e">
        <f>VLOOKUP(C65,'REF _Coef diffusion'!$B$1:$C$15,2,FALSE)</f>
        <v>#N/A</v>
      </c>
      <c r="L65" s="18" t="e">
        <f>VLOOKUP($A65,Descriptif_echantillonneur!$A$1:$F$200,6,FALSE)</f>
        <v>#N/A</v>
      </c>
      <c r="M65" s="20" t="e">
        <f t="shared" si="4"/>
        <v>#N/A</v>
      </c>
      <c r="N65" s="16" t="e">
        <f t="shared" si="6"/>
        <v>#N/A</v>
      </c>
      <c r="O65" s="13" t="s">
        <v>23</v>
      </c>
      <c r="P65" s="15"/>
    </row>
    <row r="66" spans="1:16" x14ac:dyDescent="0.35">
      <c r="A66" s="5"/>
      <c r="B66" s="49"/>
      <c r="C66" s="13" t="e">
        <f>VLOOKUP(B66,'REF _Coef diffusion'!$A$1:$C$15,2,FALSE)</f>
        <v>#N/A</v>
      </c>
      <c r="D66" s="13" t="e">
        <f>VLOOKUP($A66,Descriptif_echantillonneur!$A$1:$F$200,2,FALSE)</f>
        <v>#N/A</v>
      </c>
      <c r="E66" s="2" t="e">
        <f>VLOOKUP(B66,'REF _Coef diffusion'!$A$1:$D$15,4,FALSE)</f>
        <v>#N/A</v>
      </c>
      <c r="F66" s="51"/>
      <c r="G66" s="15" t="s">
        <v>24</v>
      </c>
      <c r="H66" s="51"/>
      <c r="I66" s="18" t="e">
        <f>VLOOKUP($A66,Descriptif_echantillonneur!$A$1:$F$200,4,FALSE)</f>
        <v>#N/A</v>
      </c>
      <c r="J66" s="28" t="e">
        <f t="shared" si="5"/>
        <v>#N/A</v>
      </c>
      <c r="K66" s="19" t="e">
        <f>VLOOKUP(C66,'REF _Coef diffusion'!$B$1:$C$15,2,FALSE)</f>
        <v>#N/A</v>
      </c>
      <c r="L66" s="18" t="e">
        <f>VLOOKUP($A66,Descriptif_echantillonneur!$A$1:$F$200,6,FALSE)</f>
        <v>#N/A</v>
      </c>
      <c r="M66" s="20" t="e">
        <f t="shared" si="4"/>
        <v>#N/A</v>
      </c>
      <c r="N66" s="16" t="e">
        <f t="shared" ref="N66" si="7">IF(D66=E66,F66*0.092/(M66*J66*3.14), "support non adapté")</f>
        <v>#N/A</v>
      </c>
      <c r="O66" s="13" t="s">
        <v>23</v>
      </c>
      <c r="P66" s="15"/>
    </row>
    <row r="67" spans="1:16" x14ac:dyDescent="0.35">
      <c r="A67" s="5"/>
      <c r="B67" s="49"/>
      <c r="C67" s="13" t="e">
        <f>VLOOKUP(B67,'REF _Coef diffusion'!$A$1:$C$15,2,FALSE)</f>
        <v>#N/A</v>
      </c>
      <c r="D67" s="13" t="e">
        <f>VLOOKUP($A67,Descriptif_echantillonneur!$A$1:$F$200,2,FALSE)</f>
        <v>#N/A</v>
      </c>
      <c r="E67" s="2" t="e">
        <f>VLOOKUP(B67,'REF _Coef diffusion'!$A$1:$D$15,4,FALSE)</f>
        <v>#N/A</v>
      </c>
      <c r="F67" s="51"/>
      <c r="G67" s="15" t="s">
        <v>24</v>
      </c>
      <c r="H67" s="51"/>
      <c r="I67" s="18" t="e">
        <f>VLOOKUP($A67,Descriptif_echantillonneur!$A$1:$F$200,4,FALSE)</f>
        <v>#N/A</v>
      </c>
      <c r="J67" s="28" t="e">
        <f t="shared" si="5"/>
        <v>#N/A</v>
      </c>
      <c r="K67" s="19" t="e">
        <f>VLOOKUP(C67,'REF _Coef diffusion'!$B$1:$C$15,2,FALSE)</f>
        <v>#N/A</v>
      </c>
      <c r="L67" s="18" t="e">
        <f>VLOOKUP($A67,Descriptif_echantillonneur!$A$1:$F$200,6,FALSE)</f>
        <v>#N/A</v>
      </c>
      <c r="M67" s="20" t="e">
        <f t="shared" si="4"/>
        <v>#N/A</v>
      </c>
      <c r="N67" s="16" t="e">
        <f t="shared" ref="N67:N103" si="8">IF(D67=E67,F67*0.092/(M67*J67*3.14), "support non adapté")</f>
        <v>#N/A</v>
      </c>
      <c r="O67" s="13" t="s">
        <v>23</v>
      </c>
      <c r="P67" s="15"/>
    </row>
    <row r="68" spans="1:16" x14ac:dyDescent="0.35">
      <c r="A68" s="5"/>
      <c r="B68" s="49"/>
      <c r="C68" s="13" t="e">
        <f>VLOOKUP(B68,'REF _Coef diffusion'!$A$1:$C$15,2,FALSE)</f>
        <v>#N/A</v>
      </c>
      <c r="D68" s="13" t="e">
        <f>VLOOKUP($A68,Descriptif_echantillonneur!$A$1:$F$200,2,FALSE)</f>
        <v>#N/A</v>
      </c>
      <c r="E68" s="2" t="e">
        <f>VLOOKUP(B68,'REF _Coef diffusion'!$A$1:$D$15,4,FALSE)</f>
        <v>#N/A</v>
      </c>
      <c r="F68" s="51"/>
      <c r="G68" s="15" t="s">
        <v>24</v>
      </c>
      <c r="H68" s="51"/>
      <c r="I68" s="18" t="e">
        <f>VLOOKUP($A68,Descriptif_echantillonneur!$A$1:$F$200,4,FALSE)</f>
        <v>#N/A</v>
      </c>
      <c r="J68" s="28" t="e">
        <f t="shared" si="5"/>
        <v>#N/A</v>
      </c>
      <c r="K68" s="19" t="e">
        <f>VLOOKUP(C68,'REF _Coef diffusion'!$B$1:$C$15,2,FALSE)</f>
        <v>#N/A</v>
      </c>
      <c r="L68" s="18" t="e">
        <f>VLOOKUP($A68,Descriptif_echantillonneur!$A$1:$F$200,6,FALSE)</f>
        <v>#N/A</v>
      </c>
      <c r="M68" s="20" t="e">
        <f t="shared" ref="M68:M131" si="9">10^((1.37023*(L68-25)+0.000836*(L68-25)^2)/(109+L68)+LOG((K68*(273+L68))/298))</f>
        <v>#N/A</v>
      </c>
      <c r="N68" s="16" t="e">
        <f t="shared" si="8"/>
        <v>#N/A</v>
      </c>
      <c r="O68" s="13" t="s">
        <v>23</v>
      </c>
      <c r="P68" s="15"/>
    </row>
    <row r="69" spans="1:16" x14ac:dyDescent="0.35">
      <c r="A69" s="5"/>
      <c r="B69" s="49"/>
      <c r="C69" s="13" t="e">
        <f>VLOOKUP(B69,'REF _Coef diffusion'!$A$1:$C$15,2,FALSE)</f>
        <v>#N/A</v>
      </c>
      <c r="D69" s="13" t="e">
        <f>VLOOKUP($A69,Descriptif_echantillonneur!$A$1:$F$200,2,FALSE)</f>
        <v>#N/A</v>
      </c>
      <c r="E69" s="2" t="e">
        <f>VLOOKUP(B69,'REF _Coef diffusion'!$A$1:$D$15,4,FALSE)</f>
        <v>#N/A</v>
      </c>
      <c r="F69" s="51"/>
      <c r="G69" s="15" t="s">
        <v>24</v>
      </c>
      <c r="H69" s="51"/>
      <c r="I69" s="18" t="e">
        <f>VLOOKUP($A69,Descriptif_echantillonneur!$A$1:$F$200,4,FALSE)</f>
        <v>#N/A</v>
      </c>
      <c r="J69" s="28" t="e">
        <f t="shared" si="5"/>
        <v>#N/A</v>
      </c>
      <c r="K69" s="19" t="e">
        <f>VLOOKUP(C69,'REF _Coef diffusion'!$B$1:$C$15,2,FALSE)</f>
        <v>#N/A</v>
      </c>
      <c r="L69" s="18" t="e">
        <f>VLOOKUP($A69,Descriptif_echantillonneur!$A$1:$F$200,6,FALSE)</f>
        <v>#N/A</v>
      </c>
      <c r="M69" s="20" t="e">
        <f t="shared" si="9"/>
        <v>#N/A</v>
      </c>
      <c r="N69" s="16" t="e">
        <f t="shared" si="8"/>
        <v>#N/A</v>
      </c>
      <c r="O69" s="13" t="s">
        <v>23</v>
      </c>
      <c r="P69" s="15"/>
    </row>
    <row r="70" spans="1:16" x14ac:dyDescent="0.35">
      <c r="A70" s="5"/>
      <c r="B70" s="49"/>
      <c r="C70" s="13" t="e">
        <f>VLOOKUP(B70,'REF _Coef diffusion'!$A$1:$C$15,2,FALSE)</f>
        <v>#N/A</v>
      </c>
      <c r="D70" s="13" t="e">
        <f>VLOOKUP($A70,Descriptif_echantillonneur!$A$1:$F$200,2,FALSE)</f>
        <v>#N/A</v>
      </c>
      <c r="E70" s="2" t="e">
        <f>VLOOKUP(B70,'REF _Coef diffusion'!$A$1:$D$15,4,FALSE)</f>
        <v>#N/A</v>
      </c>
      <c r="F70" s="51"/>
      <c r="G70" s="15" t="s">
        <v>24</v>
      </c>
      <c r="H70" s="51"/>
      <c r="I70" s="18" t="e">
        <f>VLOOKUP($A70,Descriptif_echantillonneur!$A$1:$F$200,4,FALSE)</f>
        <v>#N/A</v>
      </c>
      <c r="J70" s="28" t="e">
        <f t="shared" si="5"/>
        <v>#N/A</v>
      </c>
      <c r="K70" s="19" t="e">
        <f>VLOOKUP(C70,'REF _Coef diffusion'!$B$1:$C$15,2,FALSE)</f>
        <v>#N/A</v>
      </c>
      <c r="L70" s="18" t="e">
        <f>VLOOKUP($A70,Descriptif_echantillonneur!$A$1:$F$200,6,FALSE)</f>
        <v>#N/A</v>
      </c>
      <c r="M70" s="20" t="e">
        <f t="shared" si="9"/>
        <v>#N/A</v>
      </c>
      <c r="N70" s="16" t="e">
        <f t="shared" si="8"/>
        <v>#N/A</v>
      </c>
      <c r="O70" s="13" t="s">
        <v>23</v>
      </c>
      <c r="P70" s="15"/>
    </row>
    <row r="71" spans="1:16" x14ac:dyDescent="0.35">
      <c r="A71" s="5"/>
      <c r="B71" s="49"/>
      <c r="C71" s="13" t="e">
        <f>VLOOKUP(B71,'REF _Coef diffusion'!$A$1:$C$15,2,FALSE)</f>
        <v>#N/A</v>
      </c>
      <c r="D71" s="13" t="e">
        <f>VLOOKUP($A71,Descriptif_echantillonneur!$A$1:$F$200,2,FALSE)</f>
        <v>#N/A</v>
      </c>
      <c r="E71" s="2" t="e">
        <f>VLOOKUP(B71,'REF _Coef diffusion'!$A$1:$D$15,4,FALSE)</f>
        <v>#N/A</v>
      </c>
      <c r="F71" s="51"/>
      <c r="G71" s="15" t="s">
        <v>24</v>
      </c>
      <c r="H71" s="51"/>
      <c r="I71" s="18" t="e">
        <f>VLOOKUP($A71,Descriptif_echantillonneur!$A$1:$F$200,4,FALSE)</f>
        <v>#N/A</v>
      </c>
      <c r="J71" s="28" t="e">
        <f t="shared" si="5"/>
        <v>#N/A</v>
      </c>
      <c r="K71" s="19" t="e">
        <f>VLOOKUP(C71,'REF _Coef diffusion'!$B$1:$C$15,2,FALSE)</f>
        <v>#N/A</v>
      </c>
      <c r="L71" s="18" t="e">
        <f>VLOOKUP($A71,Descriptif_echantillonneur!$A$1:$F$200,6,FALSE)</f>
        <v>#N/A</v>
      </c>
      <c r="M71" s="20" t="e">
        <f t="shared" si="9"/>
        <v>#N/A</v>
      </c>
      <c r="N71" s="16" t="e">
        <f t="shared" si="8"/>
        <v>#N/A</v>
      </c>
      <c r="O71" s="13" t="s">
        <v>23</v>
      </c>
      <c r="P71" s="15"/>
    </row>
    <row r="72" spans="1:16" x14ac:dyDescent="0.35">
      <c r="A72" s="5"/>
      <c r="B72" s="49"/>
      <c r="C72" s="13" t="e">
        <f>VLOOKUP(B72,'REF _Coef diffusion'!$A$1:$C$15,2,FALSE)</f>
        <v>#N/A</v>
      </c>
      <c r="D72" s="13" t="e">
        <f>VLOOKUP($A72,Descriptif_echantillonneur!$A$1:$F$200,2,FALSE)</f>
        <v>#N/A</v>
      </c>
      <c r="E72" s="2" t="e">
        <f>VLOOKUP(B72,'REF _Coef diffusion'!$A$1:$D$15,4,FALSE)</f>
        <v>#N/A</v>
      </c>
      <c r="F72" s="51"/>
      <c r="G72" s="15" t="s">
        <v>24</v>
      </c>
      <c r="H72" s="51"/>
      <c r="I72" s="18" t="e">
        <f>VLOOKUP($A72,Descriptif_echantillonneur!$A$1:$F$200,4,FALSE)</f>
        <v>#N/A</v>
      </c>
      <c r="J72" s="28" t="e">
        <f t="shared" si="5"/>
        <v>#N/A</v>
      </c>
      <c r="K72" s="19" t="e">
        <f>VLOOKUP(C72,'REF _Coef diffusion'!$B$1:$C$15,2,FALSE)</f>
        <v>#N/A</v>
      </c>
      <c r="L72" s="18" t="e">
        <f>VLOOKUP($A72,Descriptif_echantillonneur!$A$1:$F$200,6,FALSE)</f>
        <v>#N/A</v>
      </c>
      <c r="M72" s="20" t="e">
        <f t="shared" si="9"/>
        <v>#N/A</v>
      </c>
      <c r="N72" s="16" t="e">
        <f t="shared" si="8"/>
        <v>#N/A</v>
      </c>
      <c r="O72" s="13" t="s">
        <v>23</v>
      </c>
      <c r="P72" s="15"/>
    </row>
    <row r="73" spans="1:16" x14ac:dyDescent="0.35">
      <c r="A73" s="5"/>
      <c r="B73" s="49"/>
      <c r="C73" s="13" t="e">
        <f>VLOOKUP(B73,'REF _Coef diffusion'!$A$1:$C$15,2,FALSE)</f>
        <v>#N/A</v>
      </c>
      <c r="D73" s="13" t="e">
        <f>VLOOKUP($A73,Descriptif_echantillonneur!$A$1:$F$200,2,FALSE)</f>
        <v>#N/A</v>
      </c>
      <c r="E73" s="2" t="e">
        <f>VLOOKUP(B73,'REF _Coef diffusion'!$A$1:$D$15,4,FALSE)</f>
        <v>#N/A</v>
      </c>
      <c r="F73" s="51"/>
      <c r="G73" s="15" t="s">
        <v>24</v>
      </c>
      <c r="H73" s="51"/>
      <c r="I73" s="18" t="e">
        <f>VLOOKUP($A73,Descriptif_echantillonneur!$A$1:$F$200,4,FALSE)</f>
        <v>#N/A</v>
      </c>
      <c r="J73" s="28" t="e">
        <f t="shared" si="5"/>
        <v>#N/A</v>
      </c>
      <c r="K73" s="19" t="e">
        <f>VLOOKUP(C73,'REF _Coef diffusion'!$B$1:$C$15,2,FALSE)</f>
        <v>#N/A</v>
      </c>
      <c r="L73" s="18" t="e">
        <f>VLOOKUP($A73,Descriptif_echantillonneur!$A$1:$F$200,6,FALSE)</f>
        <v>#N/A</v>
      </c>
      <c r="M73" s="20" t="e">
        <f t="shared" si="9"/>
        <v>#N/A</v>
      </c>
      <c r="N73" s="16" t="e">
        <f t="shared" si="8"/>
        <v>#N/A</v>
      </c>
      <c r="O73" s="13" t="s">
        <v>23</v>
      </c>
      <c r="P73" s="15"/>
    </row>
    <row r="74" spans="1:16" x14ac:dyDescent="0.35">
      <c r="A74" s="5"/>
      <c r="B74" s="49"/>
      <c r="C74" s="13" t="e">
        <f>VLOOKUP(B74,'REF _Coef diffusion'!$A$1:$C$15,2,FALSE)</f>
        <v>#N/A</v>
      </c>
      <c r="D74" s="13" t="e">
        <f>VLOOKUP($A74,Descriptif_echantillonneur!$A$1:$F$200,2,FALSE)</f>
        <v>#N/A</v>
      </c>
      <c r="E74" s="2" t="e">
        <f>VLOOKUP(B74,'REF _Coef diffusion'!$A$1:$D$15,4,FALSE)</f>
        <v>#N/A</v>
      </c>
      <c r="F74" s="51"/>
      <c r="G74" s="15" t="s">
        <v>24</v>
      </c>
      <c r="H74" s="51"/>
      <c r="I74" s="18" t="e">
        <f>VLOOKUP($A74,Descriptif_echantillonneur!$A$1:$F$200,4,FALSE)</f>
        <v>#N/A</v>
      </c>
      <c r="J74" s="28" t="e">
        <f t="shared" si="5"/>
        <v>#N/A</v>
      </c>
      <c r="K74" s="19" t="e">
        <f>VLOOKUP(C74,'REF _Coef diffusion'!$B$1:$C$15,2,FALSE)</f>
        <v>#N/A</v>
      </c>
      <c r="L74" s="18" t="e">
        <f>VLOOKUP($A74,Descriptif_echantillonneur!$A$1:$F$200,6,FALSE)</f>
        <v>#N/A</v>
      </c>
      <c r="M74" s="20" t="e">
        <f t="shared" si="9"/>
        <v>#N/A</v>
      </c>
      <c r="N74" s="16" t="e">
        <f t="shared" si="8"/>
        <v>#N/A</v>
      </c>
      <c r="O74" s="13" t="s">
        <v>23</v>
      </c>
      <c r="P74" s="15"/>
    </row>
    <row r="75" spans="1:16" x14ac:dyDescent="0.35">
      <c r="A75" s="5"/>
      <c r="B75" s="49"/>
      <c r="C75" s="13" t="e">
        <f>VLOOKUP(B75,'REF _Coef diffusion'!$A$1:$C$15,2,FALSE)</f>
        <v>#N/A</v>
      </c>
      <c r="D75" s="13" t="e">
        <f>VLOOKUP($A75,Descriptif_echantillonneur!$A$1:$F$200,2,FALSE)</f>
        <v>#N/A</v>
      </c>
      <c r="E75" s="2" t="e">
        <f>VLOOKUP(B75,'REF _Coef diffusion'!$A$1:$D$15,4,FALSE)</f>
        <v>#N/A</v>
      </c>
      <c r="F75" s="51"/>
      <c r="G75" s="15" t="s">
        <v>24</v>
      </c>
      <c r="H75" s="51"/>
      <c r="I75" s="18" t="e">
        <f>VLOOKUP($A75,Descriptif_echantillonneur!$A$1:$F$200,4,FALSE)</f>
        <v>#N/A</v>
      </c>
      <c r="J75" s="28" t="e">
        <f t="shared" si="5"/>
        <v>#N/A</v>
      </c>
      <c r="K75" s="19" t="e">
        <f>VLOOKUP(C75,'REF _Coef diffusion'!$B$1:$C$15,2,FALSE)</f>
        <v>#N/A</v>
      </c>
      <c r="L75" s="18" t="e">
        <f>VLOOKUP($A75,Descriptif_echantillonneur!$A$1:$F$200,6,FALSE)</f>
        <v>#N/A</v>
      </c>
      <c r="M75" s="20" t="e">
        <f t="shared" si="9"/>
        <v>#N/A</v>
      </c>
      <c r="N75" s="16" t="e">
        <f t="shared" si="8"/>
        <v>#N/A</v>
      </c>
      <c r="O75" s="13" t="s">
        <v>23</v>
      </c>
      <c r="P75" s="15"/>
    </row>
    <row r="76" spans="1:16" x14ac:dyDescent="0.35">
      <c r="A76" s="5"/>
      <c r="B76" s="49"/>
      <c r="C76" s="13" t="e">
        <f>VLOOKUP(B76,'REF _Coef diffusion'!$A$1:$C$15,2,FALSE)</f>
        <v>#N/A</v>
      </c>
      <c r="D76" s="13" t="e">
        <f>VLOOKUP($A76,Descriptif_echantillonneur!$A$1:$F$200,2,FALSE)</f>
        <v>#N/A</v>
      </c>
      <c r="E76" s="2" t="e">
        <f>VLOOKUP(B76,'REF _Coef diffusion'!$A$1:$D$15,4,FALSE)</f>
        <v>#N/A</v>
      </c>
      <c r="F76" s="51"/>
      <c r="G76" s="15" t="s">
        <v>24</v>
      </c>
      <c r="H76" s="51"/>
      <c r="I76" s="18" t="e">
        <f>VLOOKUP($A76,Descriptif_echantillonneur!$A$1:$F$200,4,FALSE)</f>
        <v>#N/A</v>
      </c>
      <c r="J76" s="28" t="e">
        <f t="shared" si="5"/>
        <v>#N/A</v>
      </c>
      <c r="K76" s="19" t="e">
        <f>VLOOKUP(C76,'REF _Coef diffusion'!$B$1:$C$15,2,FALSE)</f>
        <v>#N/A</v>
      </c>
      <c r="L76" s="18" t="e">
        <f>VLOOKUP($A76,Descriptif_echantillonneur!$A$1:$F$200,6,FALSE)</f>
        <v>#N/A</v>
      </c>
      <c r="M76" s="20" t="e">
        <f t="shared" si="9"/>
        <v>#N/A</v>
      </c>
      <c r="N76" s="16" t="e">
        <f t="shared" si="8"/>
        <v>#N/A</v>
      </c>
      <c r="O76" s="13" t="s">
        <v>23</v>
      </c>
      <c r="P76" s="15"/>
    </row>
    <row r="77" spans="1:16" x14ac:dyDescent="0.35">
      <c r="A77" s="5"/>
      <c r="B77" s="49"/>
      <c r="C77" s="13" t="e">
        <f>VLOOKUP(B77,'REF _Coef diffusion'!$A$1:$C$15,2,FALSE)</f>
        <v>#N/A</v>
      </c>
      <c r="D77" s="13" t="e">
        <f>VLOOKUP($A77,Descriptif_echantillonneur!$A$1:$F$200,2,FALSE)</f>
        <v>#N/A</v>
      </c>
      <c r="E77" s="2" t="e">
        <f>VLOOKUP(B77,'REF _Coef diffusion'!$A$1:$D$15,4,FALSE)</f>
        <v>#N/A</v>
      </c>
      <c r="F77" s="51"/>
      <c r="G77" s="15" t="s">
        <v>24</v>
      </c>
      <c r="H77" s="51"/>
      <c r="I77" s="18" t="e">
        <f>VLOOKUP($A77,Descriptif_echantillonneur!$A$1:$F$200,4,FALSE)</f>
        <v>#N/A</v>
      </c>
      <c r="J77" s="28" t="e">
        <f t="shared" si="5"/>
        <v>#N/A</v>
      </c>
      <c r="K77" s="19" t="e">
        <f>VLOOKUP(C77,'REF _Coef diffusion'!$B$1:$C$15,2,FALSE)</f>
        <v>#N/A</v>
      </c>
      <c r="L77" s="18" t="e">
        <f>VLOOKUP($A77,Descriptif_echantillonneur!$A$1:$F$200,6,FALSE)</f>
        <v>#N/A</v>
      </c>
      <c r="M77" s="20" t="e">
        <f t="shared" si="9"/>
        <v>#N/A</v>
      </c>
      <c r="N77" s="16" t="e">
        <f t="shared" si="8"/>
        <v>#N/A</v>
      </c>
      <c r="O77" s="13" t="s">
        <v>23</v>
      </c>
      <c r="P77" s="15"/>
    </row>
    <row r="78" spans="1:16" x14ac:dyDescent="0.35">
      <c r="A78" s="5"/>
      <c r="B78" s="49"/>
      <c r="C78" s="13" t="e">
        <f>VLOOKUP(B78,'REF _Coef diffusion'!$A$1:$C$15,2,FALSE)</f>
        <v>#N/A</v>
      </c>
      <c r="D78" s="13" t="e">
        <f>VLOOKUP($A78,Descriptif_echantillonneur!$A$1:$F$200,2,FALSE)</f>
        <v>#N/A</v>
      </c>
      <c r="E78" s="2" t="e">
        <f>VLOOKUP(B78,'REF _Coef diffusion'!$A$1:$D$15,4,FALSE)</f>
        <v>#N/A</v>
      </c>
      <c r="F78" s="51"/>
      <c r="G78" s="15" t="s">
        <v>24</v>
      </c>
      <c r="H78" s="51"/>
      <c r="I78" s="18" t="e">
        <f>VLOOKUP($A78,Descriptif_echantillonneur!$A$1:$F$200,4,FALSE)</f>
        <v>#N/A</v>
      </c>
      <c r="J78" s="28" t="e">
        <f t="shared" ref="J78:J141" si="10">I78*24*3600</f>
        <v>#N/A</v>
      </c>
      <c r="K78" s="19" t="e">
        <f>VLOOKUP(C78,'REF _Coef diffusion'!$B$1:$C$15,2,FALSE)</f>
        <v>#N/A</v>
      </c>
      <c r="L78" s="18" t="e">
        <f>VLOOKUP($A78,Descriptif_echantillonneur!$A$1:$F$200,6,FALSE)</f>
        <v>#N/A</v>
      </c>
      <c r="M78" s="20" t="e">
        <f t="shared" si="9"/>
        <v>#N/A</v>
      </c>
      <c r="N78" s="16" t="e">
        <f t="shared" si="8"/>
        <v>#N/A</v>
      </c>
      <c r="O78" s="13" t="s">
        <v>23</v>
      </c>
      <c r="P78" s="15"/>
    </row>
    <row r="79" spans="1:16" x14ac:dyDescent="0.35">
      <c r="A79" s="5"/>
      <c r="B79" s="49"/>
      <c r="C79" s="13" t="e">
        <f>VLOOKUP(B79,'REF _Coef diffusion'!$A$1:$C$15,2,FALSE)</f>
        <v>#N/A</v>
      </c>
      <c r="D79" s="13" t="e">
        <f>VLOOKUP($A79,Descriptif_echantillonneur!$A$1:$F$200,2,FALSE)</f>
        <v>#N/A</v>
      </c>
      <c r="E79" s="2" t="e">
        <f>VLOOKUP(B79,'REF _Coef diffusion'!$A$1:$D$15,4,FALSE)</f>
        <v>#N/A</v>
      </c>
      <c r="F79" s="51"/>
      <c r="G79" s="15" t="s">
        <v>24</v>
      </c>
      <c r="H79" s="51"/>
      <c r="I79" s="18" t="e">
        <f>VLOOKUP($A79,Descriptif_echantillonneur!$A$1:$F$200,4,FALSE)</f>
        <v>#N/A</v>
      </c>
      <c r="J79" s="28" t="e">
        <f t="shared" si="10"/>
        <v>#N/A</v>
      </c>
      <c r="K79" s="19" t="e">
        <f>VLOOKUP(C79,'REF _Coef diffusion'!$B$1:$C$15,2,FALSE)</f>
        <v>#N/A</v>
      </c>
      <c r="L79" s="18" t="e">
        <f>VLOOKUP($A79,Descriptif_echantillonneur!$A$1:$F$200,6,FALSE)</f>
        <v>#N/A</v>
      </c>
      <c r="M79" s="20" t="e">
        <f t="shared" si="9"/>
        <v>#N/A</v>
      </c>
      <c r="N79" s="16" t="e">
        <f t="shared" si="8"/>
        <v>#N/A</v>
      </c>
      <c r="O79" s="13" t="s">
        <v>23</v>
      </c>
      <c r="P79" s="15"/>
    </row>
    <row r="80" spans="1:16" x14ac:dyDescent="0.35">
      <c r="A80" s="5"/>
      <c r="B80" s="49"/>
      <c r="C80" s="13" t="e">
        <f>VLOOKUP(B80,'REF _Coef diffusion'!$A$1:$C$15,2,FALSE)</f>
        <v>#N/A</v>
      </c>
      <c r="D80" s="13" t="e">
        <f>VLOOKUP($A80,Descriptif_echantillonneur!$A$1:$F$200,2,FALSE)</f>
        <v>#N/A</v>
      </c>
      <c r="E80" s="2" t="e">
        <f>VLOOKUP(B80,'REF _Coef diffusion'!$A$1:$D$15,4,FALSE)</f>
        <v>#N/A</v>
      </c>
      <c r="F80" s="51"/>
      <c r="G80" s="15" t="s">
        <v>24</v>
      </c>
      <c r="H80" s="51"/>
      <c r="I80" s="18" t="e">
        <f>VLOOKUP($A80,Descriptif_echantillonneur!$A$1:$F$200,4,FALSE)</f>
        <v>#N/A</v>
      </c>
      <c r="J80" s="28" t="e">
        <f t="shared" si="10"/>
        <v>#N/A</v>
      </c>
      <c r="K80" s="19" t="e">
        <f>VLOOKUP(C80,'REF _Coef diffusion'!$B$1:$C$15,2,FALSE)</f>
        <v>#N/A</v>
      </c>
      <c r="L80" s="18" t="e">
        <f>VLOOKUP($A80,Descriptif_echantillonneur!$A$1:$F$200,6,FALSE)</f>
        <v>#N/A</v>
      </c>
      <c r="M80" s="20" t="e">
        <f t="shared" si="9"/>
        <v>#N/A</v>
      </c>
      <c r="N80" s="16" t="e">
        <f t="shared" si="8"/>
        <v>#N/A</v>
      </c>
      <c r="O80" s="13" t="s">
        <v>23</v>
      </c>
      <c r="P80" s="15"/>
    </row>
    <row r="81" spans="1:16" x14ac:dyDescent="0.35">
      <c r="A81" s="5"/>
      <c r="B81" s="49"/>
      <c r="C81" s="13" t="e">
        <f>VLOOKUP(B81,'REF _Coef diffusion'!$A$1:$C$15,2,FALSE)</f>
        <v>#N/A</v>
      </c>
      <c r="D81" s="13" t="e">
        <f>VLOOKUP($A81,Descriptif_echantillonneur!$A$1:$F$200,2,FALSE)</f>
        <v>#N/A</v>
      </c>
      <c r="E81" s="2" t="e">
        <f>VLOOKUP(B81,'REF _Coef diffusion'!$A$1:$D$15,4,FALSE)</f>
        <v>#N/A</v>
      </c>
      <c r="F81" s="51"/>
      <c r="G81" s="15" t="s">
        <v>24</v>
      </c>
      <c r="H81" s="51"/>
      <c r="I81" s="18" t="e">
        <f>VLOOKUP($A81,Descriptif_echantillonneur!$A$1:$F$200,4,FALSE)</f>
        <v>#N/A</v>
      </c>
      <c r="J81" s="28" t="e">
        <f t="shared" si="10"/>
        <v>#N/A</v>
      </c>
      <c r="K81" s="19" t="e">
        <f>VLOOKUP(C81,'REF _Coef diffusion'!$B$1:$C$15,2,FALSE)</f>
        <v>#N/A</v>
      </c>
      <c r="L81" s="18" t="e">
        <f>VLOOKUP($A81,Descriptif_echantillonneur!$A$1:$F$200,6,FALSE)</f>
        <v>#N/A</v>
      </c>
      <c r="M81" s="20" t="e">
        <f t="shared" si="9"/>
        <v>#N/A</v>
      </c>
      <c r="N81" s="16" t="e">
        <f t="shared" si="8"/>
        <v>#N/A</v>
      </c>
      <c r="O81" s="13" t="s">
        <v>23</v>
      </c>
      <c r="P81" s="15"/>
    </row>
    <row r="82" spans="1:16" x14ac:dyDescent="0.35">
      <c r="A82" s="5"/>
      <c r="B82" s="49"/>
      <c r="C82" s="13" t="e">
        <f>VLOOKUP(B82,'REF _Coef diffusion'!$A$1:$C$15,2,FALSE)</f>
        <v>#N/A</v>
      </c>
      <c r="D82" s="13" t="e">
        <f>VLOOKUP($A82,Descriptif_echantillonneur!$A$1:$F$200,2,FALSE)</f>
        <v>#N/A</v>
      </c>
      <c r="E82" s="2" t="e">
        <f>VLOOKUP(B82,'REF _Coef diffusion'!$A$1:$D$15,4,FALSE)</f>
        <v>#N/A</v>
      </c>
      <c r="F82" s="51"/>
      <c r="G82" s="15" t="s">
        <v>24</v>
      </c>
      <c r="H82" s="51"/>
      <c r="I82" s="18" t="e">
        <f>VLOOKUP($A82,Descriptif_echantillonneur!$A$1:$F$200,4,FALSE)</f>
        <v>#N/A</v>
      </c>
      <c r="J82" s="28" t="e">
        <f t="shared" si="10"/>
        <v>#N/A</v>
      </c>
      <c r="K82" s="19" t="e">
        <f>VLOOKUP(C82,'REF _Coef diffusion'!$B$1:$C$15,2,FALSE)</f>
        <v>#N/A</v>
      </c>
      <c r="L82" s="18" t="e">
        <f>VLOOKUP($A82,Descriptif_echantillonneur!$A$1:$F$200,6,FALSE)</f>
        <v>#N/A</v>
      </c>
      <c r="M82" s="20" t="e">
        <f t="shared" si="9"/>
        <v>#N/A</v>
      </c>
      <c r="N82" s="16" t="e">
        <f t="shared" si="8"/>
        <v>#N/A</v>
      </c>
      <c r="O82" s="13" t="s">
        <v>23</v>
      </c>
      <c r="P82" s="15"/>
    </row>
    <row r="83" spans="1:16" x14ac:dyDescent="0.35">
      <c r="A83" s="5"/>
      <c r="B83" s="49"/>
      <c r="C83" s="13" t="e">
        <f>VLOOKUP(B83,'REF _Coef diffusion'!$A$1:$C$15,2,FALSE)</f>
        <v>#N/A</v>
      </c>
      <c r="D83" s="13" t="e">
        <f>VLOOKUP($A83,Descriptif_echantillonneur!$A$1:$F$200,2,FALSE)</f>
        <v>#N/A</v>
      </c>
      <c r="E83" s="2" t="e">
        <f>VLOOKUP(B83,'REF _Coef diffusion'!$A$1:$D$15,4,FALSE)</f>
        <v>#N/A</v>
      </c>
      <c r="F83" s="51"/>
      <c r="G83" s="15" t="s">
        <v>24</v>
      </c>
      <c r="H83" s="51"/>
      <c r="I83" s="18" t="e">
        <f>VLOOKUP($A83,Descriptif_echantillonneur!$A$1:$F$200,4,FALSE)</f>
        <v>#N/A</v>
      </c>
      <c r="J83" s="28" t="e">
        <f t="shared" si="10"/>
        <v>#N/A</v>
      </c>
      <c r="K83" s="19" t="e">
        <f>VLOOKUP(C83,'REF _Coef diffusion'!$B$1:$C$15,2,FALSE)</f>
        <v>#N/A</v>
      </c>
      <c r="L83" s="18" t="e">
        <f>VLOOKUP($A83,Descriptif_echantillonneur!$A$1:$F$200,6,FALSE)</f>
        <v>#N/A</v>
      </c>
      <c r="M83" s="20" t="e">
        <f t="shared" si="9"/>
        <v>#N/A</v>
      </c>
      <c r="N83" s="16" t="e">
        <f t="shared" si="8"/>
        <v>#N/A</v>
      </c>
      <c r="O83" s="13" t="s">
        <v>23</v>
      </c>
      <c r="P83" s="15"/>
    </row>
    <row r="84" spans="1:16" x14ac:dyDescent="0.35">
      <c r="A84" s="5"/>
      <c r="B84" s="49"/>
      <c r="C84" s="13" t="e">
        <f>VLOOKUP(B84,'REF _Coef diffusion'!$A$1:$C$15,2,FALSE)</f>
        <v>#N/A</v>
      </c>
      <c r="D84" s="13" t="e">
        <f>VLOOKUP($A84,Descriptif_echantillonneur!$A$1:$F$200,2,FALSE)</f>
        <v>#N/A</v>
      </c>
      <c r="E84" s="2" t="e">
        <f>VLOOKUP(B84,'REF _Coef diffusion'!$A$1:$D$15,4,FALSE)</f>
        <v>#N/A</v>
      </c>
      <c r="F84" s="51"/>
      <c r="G84" s="15" t="s">
        <v>24</v>
      </c>
      <c r="H84" s="51"/>
      <c r="I84" s="18" t="e">
        <f>VLOOKUP($A84,Descriptif_echantillonneur!$A$1:$F$200,4,FALSE)</f>
        <v>#N/A</v>
      </c>
      <c r="J84" s="28" t="e">
        <f t="shared" si="10"/>
        <v>#N/A</v>
      </c>
      <c r="K84" s="19" t="e">
        <f>VLOOKUP(C84,'REF _Coef diffusion'!$B$1:$C$15,2,FALSE)</f>
        <v>#N/A</v>
      </c>
      <c r="L84" s="18" t="e">
        <f>VLOOKUP($A84,Descriptif_echantillonneur!$A$1:$F$200,6,FALSE)</f>
        <v>#N/A</v>
      </c>
      <c r="M84" s="20" t="e">
        <f t="shared" si="9"/>
        <v>#N/A</v>
      </c>
      <c r="N84" s="16" t="e">
        <f t="shared" si="8"/>
        <v>#N/A</v>
      </c>
      <c r="O84" s="13" t="s">
        <v>23</v>
      </c>
      <c r="P84" s="15"/>
    </row>
    <row r="85" spans="1:16" x14ac:dyDescent="0.35">
      <c r="A85" s="5"/>
      <c r="B85" s="49"/>
      <c r="C85" s="13" t="e">
        <f>VLOOKUP(B85,'REF _Coef diffusion'!$A$1:$C$15,2,FALSE)</f>
        <v>#N/A</v>
      </c>
      <c r="D85" s="13" t="e">
        <f>VLOOKUP($A85,Descriptif_echantillonneur!$A$1:$F$200,2,FALSE)</f>
        <v>#N/A</v>
      </c>
      <c r="E85" s="2" t="e">
        <f>VLOOKUP(B85,'REF _Coef diffusion'!$A$1:$D$15,4,FALSE)</f>
        <v>#N/A</v>
      </c>
      <c r="F85" s="51"/>
      <c r="G85" s="15" t="s">
        <v>24</v>
      </c>
      <c r="H85" s="51"/>
      <c r="I85" s="18" t="e">
        <f>VLOOKUP($A85,Descriptif_echantillonneur!$A$1:$F$200,4,FALSE)</f>
        <v>#N/A</v>
      </c>
      <c r="J85" s="28" t="e">
        <f t="shared" si="10"/>
        <v>#N/A</v>
      </c>
      <c r="K85" s="19" t="e">
        <f>VLOOKUP(C85,'REF _Coef diffusion'!$B$1:$C$15,2,FALSE)</f>
        <v>#N/A</v>
      </c>
      <c r="L85" s="18" t="e">
        <f>VLOOKUP($A85,Descriptif_echantillonneur!$A$1:$F$200,6,FALSE)</f>
        <v>#N/A</v>
      </c>
      <c r="M85" s="20" t="e">
        <f t="shared" si="9"/>
        <v>#N/A</v>
      </c>
      <c r="N85" s="16" t="e">
        <f t="shared" si="8"/>
        <v>#N/A</v>
      </c>
      <c r="O85" s="13" t="s">
        <v>23</v>
      </c>
      <c r="P85" s="15"/>
    </row>
    <row r="86" spans="1:16" x14ac:dyDescent="0.35">
      <c r="A86" s="5"/>
      <c r="B86" s="49"/>
      <c r="C86" s="13" t="e">
        <f>VLOOKUP(B86,'REF _Coef diffusion'!$A$1:$C$15,2,FALSE)</f>
        <v>#N/A</v>
      </c>
      <c r="D86" s="13" t="e">
        <f>VLOOKUP($A86,Descriptif_echantillonneur!$A$1:$F$200,2,FALSE)</f>
        <v>#N/A</v>
      </c>
      <c r="E86" s="2" t="e">
        <f>VLOOKUP(B86,'REF _Coef diffusion'!$A$1:$D$15,4,FALSE)</f>
        <v>#N/A</v>
      </c>
      <c r="F86" s="51"/>
      <c r="G86" s="15" t="s">
        <v>24</v>
      </c>
      <c r="H86" s="51"/>
      <c r="I86" s="18" t="e">
        <f>VLOOKUP($A86,Descriptif_echantillonneur!$A$1:$F$200,4,FALSE)</f>
        <v>#N/A</v>
      </c>
      <c r="J86" s="28" t="e">
        <f t="shared" si="10"/>
        <v>#N/A</v>
      </c>
      <c r="K86" s="19" t="e">
        <f>VLOOKUP(C86,'REF _Coef diffusion'!$B$1:$C$15,2,FALSE)</f>
        <v>#N/A</v>
      </c>
      <c r="L86" s="18" t="e">
        <f>VLOOKUP($A86,Descriptif_echantillonneur!$A$1:$F$200,6,FALSE)</f>
        <v>#N/A</v>
      </c>
      <c r="M86" s="20" t="e">
        <f t="shared" si="9"/>
        <v>#N/A</v>
      </c>
      <c r="N86" s="16" t="e">
        <f t="shared" si="8"/>
        <v>#N/A</v>
      </c>
      <c r="O86" s="13" t="s">
        <v>23</v>
      </c>
      <c r="P86" s="15"/>
    </row>
    <row r="87" spans="1:16" x14ac:dyDescent="0.35">
      <c r="A87" s="5"/>
      <c r="B87" s="49"/>
      <c r="C87" s="13" t="e">
        <f>VLOOKUP(B87,'REF _Coef diffusion'!$A$1:$C$15,2,FALSE)</f>
        <v>#N/A</v>
      </c>
      <c r="D87" s="13" t="e">
        <f>VLOOKUP($A87,Descriptif_echantillonneur!$A$1:$F$200,2,FALSE)</f>
        <v>#N/A</v>
      </c>
      <c r="E87" s="2" t="e">
        <f>VLOOKUP(B87,'REF _Coef diffusion'!$A$1:$D$15,4,FALSE)</f>
        <v>#N/A</v>
      </c>
      <c r="F87" s="51"/>
      <c r="G87" s="15" t="s">
        <v>24</v>
      </c>
      <c r="H87" s="51"/>
      <c r="I87" s="18" t="e">
        <f>VLOOKUP($A87,Descriptif_echantillonneur!$A$1:$F$200,4,FALSE)</f>
        <v>#N/A</v>
      </c>
      <c r="J87" s="28" t="e">
        <f t="shared" si="10"/>
        <v>#N/A</v>
      </c>
      <c r="K87" s="19" t="e">
        <f>VLOOKUP(C87,'REF _Coef diffusion'!$B$1:$C$15,2,FALSE)</f>
        <v>#N/A</v>
      </c>
      <c r="L87" s="18" t="e">
        <f>VLOOKUP($A87,Descriptif_echantillonneur!$A$1:$F$200,6,FALSE)</f>
        <v>#N/A</v>
      </c>
      <c r="M87" s="20" t="e">
        <f t="shared" si="9"/>
        <v>#N/A</v>
      </c>
      <c r="N87" s="16" t="e">
        <f t="shared" si="8"/>
        <v>#N/A</v>
      </c>
      <c r="O87" s="13" t="s">
        <v>23</v>
      </c>
      <c r="P87" s="15"/>
    </row>
    <row r="88" spans="1:16" x14ac:dyDescent="0.35">
      <c r="A88" s="5"/>
      <c r="B88" s="49"/>
      <c r="C88" s="13" t="e">
        <f>VLOOKUP(B88,'REF _Coef diffusion'!$A$1:$C$15,2,FALSE)</f>
        <v>#N/A</v>
      </c>
      <c r="D88" s="13" t="e">
        <f>VLOOKUP($A88,Descriptif_echantillonneur!$A$1:$F$200,2,FALSE)</f>
        <v>#N/A</v>
      </c>
      <c r="E88" s="2" t="e">
        <f>VLOOKUP(B88,'REF _Coef diffusion'!$A$1:$D$15,4,FALSE)</f>
        <v>#N/A</v>
      </c>
      <c r="F88" s="51"/>
      <c r="G88" s="15" t="s">
        <v>24</v>
      </c>
      <c r="H88" s="51"/>
      <c r="I88" s="18" t="e">
        <f>VLOOKUP($A88,Descriptif_echantillonneur!$A$1:$F$200,4,FALSE)</f>
        <v>#N/A</v>
      </c>
      <c r="J88" s="28" t="e">
        <f t="shared" si="10"/>
        <v>#N/A</v>
      </c>
      <c r="K88" s="19" t="e">
        <f>VLOOKUP(C88,'REF _Coef diffusion'!$B$1:$C$15,2,FALSE)</f>
        <v>#N/A</v>
      </c>
      <c r="L88" s="18" t="e">
        <f>VLOOKUP($A88,Descriptif_echantillonneur!$A$1:$F$200,6,FALSE)</f>
        <v>#N/A</v>
      </c>
      <c r="M88" s="20" t="e">
        <f t="shared" si="9"/>
        <v>#N/A</v>
      </c>
      <c r="N88" s="16" t="e">
        <f t="shared" si="8"/>
        <v>#N/A</v>
      </c>
      <c r="O88" s="13" t="s">
        <v>23</v>
      </c>
      <c r="P88" s="15"/>
    </row>
    <row r="89" spans="1:16" x14ac:dyDescent="0.35">
      <c r="A89" s="5"/>
      <c r="B89" s="49"/>
      <c r="C89" s="13" t="e">
        <f>VLOOKUP(B89,'REF _Coef diffusion'!$A$1:$C$15,2,FALSE)</f>
        <v>#N/A</v>
      </c>
      <c r="D89" s="13" t="e">
        <f>VLOOKUP($A89,Descriptif_echantillonneur!$A$1:$F$200,2,FALSE)</f>
        <v>#N/A</v>
      </c>
      <c r="E89" s="2" t="e">
        <f>VLOOKUP(B89,'REF _Coef diffusion'!$A$1:$D$15,4,FALSE)</f>
        <v>#N/A</v>
      </c>
      <c r="F89" s="51"/>
      <c r="G89" s="15" t="s">
        <v>24</v>
      </c>
      <c r="H89" s="51"/>
      <c r="I89" s="18" t="e">
        <f>VLOOKUP($A89,Descriptif_echantillonneur!$A$1:$F$200,4,FALSE)</f>
        <v>#N/A</v>
      </c>
      <c r="J89" s="28" t="e">
        <f t="shared" si="10"/>
        <v>#N/A</v>
      </c>
      <c r="K89" s="19" t="e">
        <f>VLOOKUP(C89,'REF _Coef diffusion'!$B$1:$C$15,2,FALSE)</f>
        <v>#N/A</v>
      </c>
      <c r="L89" s="18" t="e">
        <f>VLOOKUP($A89,Descriptif_echantillonneur!$A$1:$F$200,6,FALSE)</f>
        <v>#N/A</v>
      </c>
      <c r="M89" s="20" t="e">
        <f t="shared" si="9"/>
        <v>#N/A</v>
      </c>
      <c r="N89" s="16" t="e">
        <f t="shared" si="8"/>
        <v>#N/A</v>
      </c>
      <c r="O89" s="13" t="s">
        <v>23</v>
      </c>
      <c r="P89" s="15"/>
    </row>
    <row r="90" spans="1:16" x14ac:dyDescent="0.35">
      <c r="A90" s="5"/>
      <c r="B90" s="49"/>
      <c r="C90" s="13" t="e">
        <f>VLOOKUP(B90,'REF _Coef diffusion'!$A$1:$C$15,2,FALSE)</f>
        <v>#N/A</v>
      </c>
      <c r="D90" s="13" t="e">
        <f>VLOOKUP($A90,Descriptif_echantillonneur!$A$1:$F$200,2,FALSE)</f>
        <v>#N/A</v>
      </c>
      <c r="E90" s="2" t="e">
        <f>VLOOKUP(B90,'REF _Coef diffusion'!$A$1:$D$15,4,FALSE)</f>
        <v>#N/A</v>
      </c>
      <c r="F90" s="51"/>
      <c r="G90" s="15" t="s">
        <v>24</v>
      </c>
      <c r="H90" s="51"/>
      <c r="I90" s="18" t="e">
        <f>VLOOKUP($A90,Descriptif_echantillonneur!$A$1:$F$200,4,FALSE)</f>
        <v>#N/A</v>
      </c>
      <c r="J90" s="28" t="e">
        <f t="shared" si="10"/>
        <v>#N/A</v>
      </c>
      <c r="K90" s="19" t="e">
        <f>VLOOKUP(C90,'REF _Coef diffusion'!$B$1:$C$15,2,FALSE)</f>
        <v>#N/A</v>
      </c>
      <c r="L90" s="18" t="e">
        <f>VLOOKUP($A90,Descriptif_echantillonneur!$A$1:$F$200,6,FALSE)</f>
        <v>#N/A</v>
      </c>
      <c r="M90" s="20" t="e">
        <f t="shared" si="9"/>
        <v>#N/A</v>
      </c>
      <c r="N90" s="16" t="e">
        <f t="shared" si="8"/>
        <v>#N/A</v>
      </c>
      <c r="O90" s="13" t="s">
        <v>23</v>
      </c>
      <c r="P90" s="15"/>
    </row>
    <row r="91" spans="1:16" x14ac:dyDescent="0.35">
      <c r="A91" s="5"/>
      <c r="B91" s="49"/>
      <c r="C91" s="13" t="e">
        <f>VLOOKUP(B91,'REF _Coef diffusion'!$A$1:$C$15,2,FALSE)</f>
        <v>#N/A</v>
      </c>
      <c r="D91" s="13" t="e">
        <f>VLOOKUP($A91,Descriptif_echantillonneur!$A$1:$F$200,2,FALSE)</f>
        <v>#N/A</v>
      </c>
      <c r="E91" s="2" t="e">
        <f>VLOOKUP(B91,'REF _Coef diffusion'!$A$1:$D$15,4,FALSE)</f>
        <v>#N/A</v>
      </c>
      <c r="F91" s="51"/>
      <c r="G91" s="15" t="s">
        <v>24</v>
      </c>
      <c r="H91" s="51"/>
      <c r="I91" s="18" t="e">
        <f>VLOOKUP($A91,Descriptif_echantillonneur!$A$1:$F$200,4,FALSE)</f>
        <v>#N/A</v>
      </c>
      <c r="J91" s="28" t="e">
        <f t="shared" si="10"/>
        <v>#N/A</v>
      </c>
      <c r="K91" s="19" t="e">
        <f>VLOOKUP(C91,'REF _Coef diffusion'!$B$1:$C$15,2,FALSE)</f>
        <v>#N/A</v>
      </c>
      <c r="L91" s="18" t="e">
        <f>VLOOKUP($A91,Descriptif_echantillonneur!$A$1:$F$200,6,FALSE)</f>
        <v>#N/A</v>
      </c>
      <c r="M91" s="20" t="e">
        <f t="shared" si="9"/>
        <v>#N/A</v>
      </c>
      <c r="N91" s="16" t="e">
        <f t="shared" si="8"/>
        <v>#N/A</v>
      </c>
      <c r="O91" s="13" t="s">
        <v>23</v>
      </c>
      <c r="P91" s="15"/>
    </row>
    <row r="92" spans="1:16" x14ac:dyDescent="0.35">
      <c r="A92" s="5"/>
      <c r="B92" s="49"/>
      <c r="C92" s="13" t="e">
        <f>VLOOKUP(B92,'REF _Coef diffusion'!$A$1:$C$15,2,FALSE)</f>
        <v>#N/A</v>
      </c>
      <c r="D92" s="13" t="e">
        <f>VLOOKUP($A92,Descriptif_echantillonneur!$A$1:$F$200,2,FALSE)</f>
        <v>#N/A</v>
      </c>
      <c r="E92" s="2" t="e">
        <f>VLOOKUP(B92,'REF _Coef diffusion'!$A$1:$D$15,4,FALSE)</f>
        <v>#N/A</v>
      </c>
      <c r="F92" s="51"/>
      <c r="G92" s="15" t="s">
        <v>24</v>
      </c>
      <c r="H92" s="51"/>
      <c r="I92" s="18" t="e">
        <f>VLOOKUP($A92,Descriptif_echantillonneur!$A$1:$F$200,4,FALSE)</f>
        <v>#N/A</v>
      </c>
      <c r="J92" s="28" t="e">
        <f t="shared" si="10"/>
        <v>#N/A</v>
      </c>
      <c r="K92" s="19" t="e">
        <f>VLOOKUP(C92,'REF _Coef diffusion'!$B$1:$C$15,2,FALSE)</f>
        <v>#N/A</v>
      </c>
      <c r="L92" s="18" t="e">
        <f>VLOOKUP($A92,Descriptif_echantillonneur!$A$1:$F$200,6,FALSE)</f>
        <v>#N/A</v>
      </c>
      <c r="M92" s="20" t="e">
        <f t="shared" si="9"/>
        <v>#N/A</v>
      </c>
      <c r="N92" s="16" t="e">
        <f t="shared" si="8"/>
        <v>#N/A</v>
      </c>
      <c r="O92" s="13" t="s">
        <v>23</v>
      </c>
      <c r="P92" s="15"/>
    </row>
    <row r="93" spans="1:16" x14ac:dyDescent="0.35">
      <c r="A93" s="5"/>
      <c r="B93" s="49"/>
      <c r="C93" s="13" t="e">
        <f>VLOOKUP(B93,'REF _Coef diffusion'!$A$1:$C$15,2,FALSE)</f>
        <v>#N/A</v>
      </c>
      <c r="D93" s="13" t="e">
        <f>VLOOKUP($A93,Descriptif_echantillonneur!$A$1:$F$200,2,FALSE)</f>
        <v>#N/A</v>
      </c>
      <c r="E93" s="2" t="e">
        <f>VLOOKUP(B93,'REF _Coef diffusion'!$A$1:$D$15,4,FALSE)</f>
        <v>#N/A</v>
      </c>
      <c r="F93" s="51"/>
      <c r="G93" s="15" t="s">
        <v>24</v>
      </c>
      <c r="H93" s="51"/>
      <c r="I93" s="18" t="e">
        <f>VLOOKUP($A93,Descriptif_echantillonneur!$A$1:$F$200,4,FALSE)</f>
        <v>#N/A</v>
      </c>
      <c r="J93" s="28" t="e">
        <f t="shared" si="10"/>
        <v>#N/A</v>
      </c>
      <c r="K93" s="19" t="e">
        <f>VLOOKUP(C93,'REF _Coef diffusion'!$B$1:$C$15,2,FALSE)</f>
        <v>#N/A</v>
      </c>
      <c r="L93" s="18" t="e">
        <f>VLOOKUP($A93,Descriptif_echantillonneur!$A$1:$F$200,6,FALSE)</f>
        <v>#N/A</v>
      </c>
      <c r="M93" s="20" t="e">
        <f t="shared" si="9"/>
        <v>#N/A</v>
      </c>
      <c r="N93" s="16" t="e">
        <f t="shared" si="8"/>
        <v>#N/A</v>
      </c>
      <c r="O93" s="13" t="s">
        <v>23</v>
      </c>
      <c r="P93" s="15"/>
    </row>
    <row r="94" spans="1:16" x14ac:dyDescent="0.35">
      <c r="A94" s="5"/>
      <c r="B94" s="49"/>
      <c r="C94" s="13" t="e">
        <f>VLOOKUP(B94,'REF _Coef diffusion'!$A$1:$C$15,2,FALSE)</f>
        <v>#N/A</v>
      </c>
      <c r="D94" s="13" t="e">
        <f>VLOOKUP($A94,Descriptif_echantillonneur!$A$1:$F$200,2,FALSE)</f>
        <v>#N/A</v>
      </c>
      <c r="E94" s="2" t="e">
        <f>VLOOKUP(B94,'REF _Coef diffusion'!$A$1:$D$15,4,FALSE)</f>
        <v>#N/A</v>
      </c>
      <c r="F94" s="51"/>
      <c r="G94" s="15" t="s">
        <v>24</v>
      </c>
      <c r="H94" s="51"/>
      <c r="I94" s="18" t="e">
        <f>VLOOKUP($A94,Descriptif_echantillonneur!$A$1:$F$200,4,FALSE)</f>
        <v>#N/A</v>
      </c>
      <c r="J94" s="28" t="e">
        <f t="shared" si="10"/>
        <v>#N/A</v>
      </c>
      <c r="K94" s="19" t="e">
        <f>VLOOKUP(C94,'REF _Coef diffusion'!$B$1:$C$15,2,FALSE)</f>
        <v>#N/A</v>
      </c>
      <c r="L94" s="18" t="e">
        <f>VLOOKUP($A94,Descriptif_echantillonneur!$A$1:$F$200,6,FALSE)</f>
        <v>#N/A</v>
      </c>
      <c r="M94" s="20" t="e">
        <f t="shared" si="9"/>
        <v>#N/A</v>
      </c>
      <c r="N94" s="16" t="e">
        <f t="shared" si="8"/>
        <v>#N/A</v>
      </c>
      <c r="O94" s="13" t="s">
        <v>23</v>
      </c>
      <c r="P94" s="15"/>
    </row>
    <row r="95" spans="1:16" x14ac:dyDescent="0.35">
      <c r="A95" s="5"/>
      <c r="B95" s="49"/>
      <c r="C95" s="13" t="e">
        <f>VLOOKUP(B95,'REF _Coef diffusion'!$A$1:$C$15,2,FALSE)</f>
        <v>#N/A</v>
      </c>
      <c r="D95" s="13" t="e">
        <f>VLOOKUP($A95,Descriptif_echantillonneur!$A$1:$F$200,2,FALSE)</f>
        <v>#N/A</v>
      </c>
      <c r="E95" s="2" t="e">
        <f>VLOOKUP(B95,'REF _Coef diffusion'!$A$1:$D$15,4,FALSE)</f>
        <v>#N/A</v>
      </c>
      <c r="F95" s="51"/>
      <c r="G95" s="15" t="s">
        <v>24</v>
      </c>
      <c r="H95" s="51"/>
      <c r="I95" s="18" t="e">
        <f>VLOOKUP($A95,Descriptif_echantillonneur!$A$1:$F$200,4,FALSE)</f>
        <v>#N/A</v>
      </c>
      <c r="J95" s="28" t="e">
        <f t="shared" si="10"/>
        <v>#N/A</v>
      </c>
      <c r="K95" s="19" t="e">
        <f>VLOOKUP(C95,'REF _Coef diffusion'!$B$1:$C$15,2,FALSE)</f>
        <v>#N/A</v>
      </c>
      <c r="L95" s="18" t="e">
        <f>VLOOKUP($A95,Descriptif_echantillonneur!$A$1:$F$200,6,FALSE)</f>
        <v>#N/A</v>
      </c>
      <c r="M95" s="20" t="e">
        <f t="shared" si="9"/>
        <v>#N/A</v>
      </c>
      <c r="N95" s="16" t="e">
        <f t="shared" si="8"/>
        <v>#N/A</v>
      </c>
      <c r="O95" s="13" t="s">
        <v>23</v>
      </c>
      <c r="P95" s="15"/>
    </row>
    <row r="96" spans="1:16" x14ac:dyDescent="0.35">
      <c r="A96" s="5"/>
      <c r="B96" s="49"/>
      <c r="C96" s="13" t="e">
        <f>VLOOKUP(B96,'REF _Coef diffusion'!$A$1:$C$15,2,FALSE)</f>
        <v>#N/A</v>
      </c>
      <c r="D96" s="13" t="e">
        <f>VLOOKUP($A96,Descriptif_echantillonneur!$A$1:$F$200,2,FALSE)</f>
        <v>#N/A</v>
      </c>
      <c r="E96" s="2" t="e">
        <f>VLOOKUP(B96,'REF _Coef diffusion'!$A$1:$D$15,4,FALSE)</f>
        <v>#N/A</v>
      </c>
      <c r="F96" s="51"/>
      <c r="G96" s="15" t="s">
        <v>24</v>
      </c>
      <c r="H96" s="51"/>
      <c r="I96" s="18" t="e">
        <f>VLOOKUP($A96,Descriptif_echantillonneur!$A$1:$F$200,4,FALSE)</f>
        <v>#N/A</v>
      </c>
      <c r="J96" s="28" t="e">
        <f t="shared" si="10"/>
        <v>#N/A</v>
      </c>
      <c r="K96" s="19" t="e">
        <f>VLOOKUP(C96,'REF _Coef diffusion'!$B$1:$C$15,2,FALSE)</f>
        <v>#N/A</v>
      </c>
      <c r="L96" s="18" t="e">
        <f>VLOOKUP($A96,Descriptif_echantillonneur!$A$1:$F$200,6,FALSE)</f>
        <v>#N/A</v>
      </c>
      <c r="M96" s="20" t="e">
        <f t="shared" si="9"/>
        <v>#N/A</v>
      </c>
      <c r="N96" s="16" t="e">
        <f t="shared" si="8"/>
        <v>#N/A</v>
      </c>
      <c r="O96" s="13" t="s">
        <v>23</v>
      </c>
      <c r="P96" s="15"/>
    </row>
    <row r="97" spans="1:16" x14ac:dyDescent="0.35">
      <c r="A97" s="5"/>
      <c r="B97" s="49"/>
      <c r="C97" s="13" t="e">
        <f>VLOOKUP(B97,'REF _Coef diffusion'!$A$1:$C$15,2,FALSE)</f>
        <v>#N/A</v>
      </c>
      <c r="D97" s="13" t="e">
        <f>VLOOKUP($A97,Descriptif_echantillonneur!$A$1:$F$200,2,FALSE)</f>
        <v>#N/A</v>
      </c>
      <c r="E97" s="2" t="e">
        <f>VLOOKUP(B97,'REF _Coef diffusion'!$A$1:$D$15,4,FALSE)</f>
        <v>#N/A</v>
      </c>
      <c r="F97" s="51"/>
      <c r="G97" s="15" t="s">
        <v>24</v>
      </c>
      <c r="H97" s="51"/>
      <c r="I97" s="18" t="e">
        <f>VLOOKUP($A97,Descriptif_echantillonneur!$A$1:$F$200,4,FALSE)</f>
        <v>#N/A</v>
      </c>
      <c r="J97" s="28" t="e">
        <f t="shared" si="10"/>
        <v>#N/A</v>
      </c>
      <c r="K97" s="19" t="e">
        <f>VLOOKUP(C97,'REF _Coef diffusion'!$B$1:$C$15,2,FALSE)</f>
        <v>#N/A</v>
      </c>
      <c r="L97" s="18" t="e">
        <f>VLOOKUP($A97,Descriptif_echantillonneur!$A$1:$F$200,6,FALSE)</f>
        <v>#N/A</v>
      </c>
      <c r="M97" s="20" t="e">
        <f t="shared" si="9"/>
        <v>#N/A</v>
      </c>
      <c r="N97" s="16" t="e">
        <f t="shared" si="8"/>
        <v>#N/A</v>
      </c>
      <c r="O97" s="13" t="s">
        <v>23</v>
      </c>
      <c r="P97" s="15"/>
    </row>
    <row r="98" spans="1:16" x14ac:dyDescent="0.35">
      <c r="A98" s="5"/>
      <c r="B98" s="49"/>
      <c r="C98" s="13" t="e">
        <f>VLOOKUP(B98,'REF _Coef diffusion'!$A$1:$C$15,2,FALSE)</f>
        <v>#N/A</v>
      </c>
      <c r="D98" s="13" t="e">
        <f>VLOOKUP($A98,Descriptif_echantillonneur!$A$1:$F$200,2,FALSE)</f>
        <v>#N/A</v>
      </c>
      <c r="E98" s="2" t="e">
        <f>VLOOKUP(B98,'REF _Coef diffusion'!$A$1:$D$15,4,FALSE)</f>
        <v>#N/A</v>
      </c>
      <c r="F98" s="51"/>
      <c r="G98" s="15" t="s">
        <v>24</v>
      </c>
      <c r="H98" s="51"/>
      <c r="I98" s="18" t="e">
        <f>VLOOKUP($A98,Descriptif_echantillonneur!$A$1:$F$200,4,FALSE)</f>
        <v>#N/A</v>
      </c>
      <c r="J98" s="28" t="e">
        <f t="shared" si="10"/>
        <v>#N/A</v>
      </c>
      <c r="K98" s="19" t="e">
        <f>VLOOKUP(C98,'REF _Coef diffusion'!$B$1:$C$15,2,FALSE)</f>
        <v>#N/A</v>
      </c>
      <c r="L98" s="18" t="e">
        <f>VLOOKUP($A98,Descriptif_echantillonneur!$A$1:$F$200,6,FALSE)</f>
        <v>#N/A</v>
      </c>
      <c r="M98" s="20" t="e">
        <f t="shared" si="9"/>
        <v>#N/A</v>
      </c>
      <c r="N98" s="16" t="e">
        <f t="shared" si="8"/>
        <v>#N/A</v>
      </c>
      <c r="O98" s="13" t="s">
        <v>23</v>
      </c>
      <c r="P98" s="15"/>
    </row>
    <row r="99" spans="1:16" x14ac:dyDescent="0.35">
      <c r="A99" s="5"/>
      <c r="B99" s="49"/>
      <c r="C99" s="13" t="e">
        <f>VLOOKUP(B99,'REF _Coef diffusion'!$A$1:$C$15,2,FALSE)</f>
        <v>#N/A</v>
      </c>
      <c r="D99" s="13" t="e">
        <f>VLOOKUP($A99,Descriptif_echantillonneur!$A$1:$F$200,2,FALSE)</f>
        <v>#N/A</v>
      </c>
      <c r="E99" s="2" t="e">
        <f>VLOOKUP(B99,'REF _Coef diffusion'!$A$1:$D$15,4,FALSE)</f>
        <v>#N/A</v>
      </c>
      <c r="F99" s="51"/>
      <c r="G99" s="15" t="s">
        <v>24</v>
      </c>
      <c r="H99" s="51"/>
      <c r="I99" s="18" t="e">
        <f>VLOOKUP($A99,Descriptif_echantillonneur!$A$1:$F$200,4,FALSE)</f>
        <v>#N/A</v>
      </c>
      <c r="J99" s="28" t="e">
        <f t="shared" si="10"/>
        <v>#N/A</v>
      </c>
      <c r="K99" s="19" t="e">
        <f>VLOOKUP(C99,'REF _Coef diffusion'!$B$1:$C$15,2,FALSE)</f>
        <v>#N/A</v>
      </c>
      <c r="L99" s="18" t="e">
        <f>VLOOKUP($A99,Descriptif_echantillonneur!$A$1:$F$200,6,FALSE)</f>
        <v>#N/A</v>
      </c>
      <c r="M99" s="20" t="e">
        <f t="shared" si="9"/>
        <v>#N/A</v>
      </c>
      <c r="N99" s="16" t="e">
        <f t="shared" si="8"/>
        <v>#N/A</v>
      </c>
      <c r="O99" s="13" t="s">
        <v>23</v>
      </c>
      <c r="P99" s="15"/>
    </row>
    <row r="100" spans="1:16" x14ac:dyDescent="0.35">
      <c r="A100" s="5"/>
      <c r="B100" s="49"/>
      <c r="C100" s="13" t="e">
        <f>VLOOKUP(B100,'REF _Coef diffusion'!$A$1:$C$15,2,FALSE)</f>
        <v>#N/A</v>
      </c>
      <c r="D100" s="13" t="e">
        <f>VLOOKUP($A100,Descriptif_echantillonneur!$A$1:$F$200,2,FALSE)</f>
        <v>#N/A</v>
      </c>
      <c r="E100" s="2" t="e">
        <f>VLOOKUP(B100,'REF _Coef diffusion'!$A$1:$D$15,4,FALSE)</f>
        <v>#N/A</v>
      </c>
      <c r="F100" s="51"/>
      <c r="G100" s="15" t="s">
        <v>24</v>
      </c>
      <c r="H100" s="51"/>
      <c r="I100" s="18" t="e">
        <f>VLOOKUP($A100,Descriptif_echantillonneur!$A$1:$F$200,4,FALSE)</f>
        <v>#N/A</v>
      </c>
      <c r="J100" s="28" t="e">
        <f t="shared" si="10"/>
        <v>#N/A</v>
      </c>
      <c r="K100" s="19" t="e">
        <f>VLOOKUP(C100,'REF _Coef diffusion'!$B$1:$C$15,2,FALSE)</f>
        <v>#N/A</v>
      </c>
      <c r="L100" s="18" t="e">
        <f>VLOOKUP($A100,Descriptif_echantillonneur!$A$1:$F$200,6,FALSE)</f>
        <v>#N/A</v>
      </c>
      <c r="M100" s="20" t="e">
        <f t="shared" si="9"/>
        <v>#N/A</v>
      </c>
      <c r="N100" s="16" t="e">
        <f t="shared" si="8"/>
        <v>#N/A</v>
      </c>
      <c r="O100" s="13" t="s">
        <v>23</v>
      </c>
      <c r="P100" s="15"/>
    </row>
    <row r="101" spans="1:16" x14ac:dyDescent="0.35">
      <c r="A101" s="5"/>
      <c r="B101" s="49"/>
      <c r="C101" s="13" t="e">
        <f>VLOOKUP(B101,'REF _Coef diffusion'!$A$1:$C$15,2,FALSE)</f>
        <v>#N/A</v>
      </c>
      <c r="D101" s="13" t="e">
        <f>VLOOKUP($A101,Descriptif_echantillonneur!$A$1:$F$200,2,FALSE)</f>
        <v>#N/A</v>
      </c>
      <c r="E101" s="2" t="e">
        <f>VLOOKUP(B101,'REF _Coef diffusion'!$A$1:$D$15,4,FALSE)</f>
        <v>#N/A</v>
      </c>
      <c r="F101" s="51"/>
      <c r="G101" s="15" t="s">
        <v>24</v>
      </c>
      <c r="H101" s="51"/>
      <c r="I101" s="18" t="e">
        <f>VLOOKUP($A101,Descriptif_echantillonneur!$A$1:$F$200,4,FALSE)</f>
        <v>#N/A</v>
      </c>
      <c r="J101" s="28" t="e">
        <f t="shared" si="10"/>
        <v>#N/A</v>
      </c>
      <c r="K101" s="19" t="e">
        <f>VLOOKUP(C101,'REF _Coef diffusion'!$B$1:$C$15,2,FALSE)</f>
        <v>#N/A</v>
      </c>
      <c r="L101" s="18" t="e">
        <f>VLOOKUP($A101,Descriptif_echantillonneur!$A$1:$F$200,6,FALSE)</f>
        <v>#N/A</v>
      </c>
      <c r="M101" s="20" t="e">
        <f t="shared" si="9"/>
        <v>#N/A</v>
      </c>
      <c r="N101" s="16" t="e">
        <f t="shared" si="8"/>
        <v>#N/A</v>
      </c>
      <c r="O101" s="13" t="s">
        <v>23</v>
      </c>
      <c r="P101" s="15"/>
    </row>
    <row r="102" spans="1:16" x14ac:dyDescent="0.35">
      <c r="A102" s="5"/>
      <c r="B102" s="49"/>
      <c r="C102" s="13" t="e">
        <f>VLOOKUP(B102,'REF _Coef diffusion'!$A$1:$C$15,2,FALSE)</f>
        <v>#N/A</v>
      </c>
      <c r="D102" s="13" t="e">
        <f>VLOOKUP($A102,Descriptif_echantillonneur!$A$1:$F$200,2,FALSE)</f>
        <v>#N/A</v>
      </c>
      <c r="E102" s="2" t="e">
        <f>VLOOKUP(B102,'REF _Coef diffusion'!$A$1:$D$15,4,FALSE)</f>
        <v>#N/A</v>
      </c>
      <c r="F102" s="51"/>
      <c r="G102" s="15" t="s">
        <v>24</v>
      </c>
      <c r="H102" s="51"/>
      <c r="I102" s="18" t="e">
        <f>VLOOKUP($A102,Descriptif_echantillonneur!$A$1:$F$200,4,FALSE)</f>
        <v>#N/A</v>
      </c>
      <c r="J102" s="28" t="e">
        <f t="shared" si="10"/>
        <v>#N/A</v>
      </c>
      <c r="K102" s="19" t="e">
        <f>VLOOKUP(C102,'REF _Coef diffusion'!$B$1:$C$15,2,FALSE)</f>
        <v>#N/A</v>
      </c>
      <c r="L102" s="18" t="e">
        <f>VLOOKUP($A102,Descriptif_echantillonneur!$A$1:$F$200,6,FALSE)</f>
        <v>#N/A</v>
      </c>
      <c r="M102" s="20" t="e">
        <f t="shared" si="9"/>
        <v>#N/A</v>
      </c>
      <c r="N102" s="16" t="e">
        <f t="shared" si="8"/>
        <v>#N/A</v>
      </c>
      <c r="O102" s="13" t="s">
        <v>23</v>
      </c>
      <c r="P102" s="15"/>
    </row>
    <row r="103" spans="1:16" x14ac:dyDescent="0.35">
      <c r="A103" s="5"/>
      <c r="B103" s="49"/>
      <c r="C103" s="13" t="e">
        <f>VLOOKUP(B103,'REF _Coef diffusion'!$A$1:$C$15,2,FALSE)</f>
        <v>#N/A</v>
      </c>
      <c r="D103" s="13" t="e">
        <f>VLOOKUP($A103,Descriptif_echantillonneur!$A$1:$F$200,2,FALSE)</f>
        <v>#N/A</v>
      </c>
      <c r="E103" s="2" t="e">
        <f>VLOOKUP(B103,'REF _Coef diffusion'!$A$1:$D$15,4,FALSE)</f>
        <v>#N/A</v>
      </c>
      <c r="F103" s="51"/>
      <c r="G103" s="15" t="s">
        <v>24</v>
      </c>
      <c r="H103" s="51"/>
      <c r="I103" s="18" t="e">
        <f>VLOOKUP($A103,Descriptif_echantillonneur!$A$1:$F$200,4,FALSE)</f>
        <v>#N/A</v>
      </c>
      <c r="J103" s="28" t="e">
        <f t="shared" si="10"/>
        <v>#N/A</v>
      </c>
      <c r="K103" s="19" t="e">
        <f>VLOOKUP(C103,'REF _Coef diffusion'!$B$1:$C$15,2,FALSE)</f>
        <v>#N/A</v>
      </c>
      <c r="L103" s="18" t="e">
        <f>VLOOKUP($A103,Descriptif_echantillonneur!$A$1:$F$200,6,FALSE)</f>
        <v>#N/A</v>
      </c>
      <c r="M103" s="20" t="e">
        <f t="shared" si="9"/>
        <v>#N/A</v>
      </c>
      <c r="N103" s="16" t="e">
        <f t="shared" si="8"/>
        <v>#N/A</v>
      </c>
      <c r="O103" s="13" t="s">
        <v>23</v>
      </c>
      <c r="P103" s="15"/>
    </row>
    <row r="104" spans="1:16" x14ac:dyDescent="0.35">
      <c r="A104" s="5"/>
      <c r="B104" s="49"/>
      <c r="C104" s="13" t="e">
        <f>VLOOKUP(B104,'REF _Coef diffusion'!$A$1:$C$15,2,FALSE)</f>
        <v>#N/A</v>
      </c>
      <c r="D104" s="13" t="e">
        <f>VLOOKUP($A104,Descriptif_echantillonneur!$A$1:$F$200,2,FALSE)</f>
        <v>#N/A</v>
      </c>
      <c r="E104" s="2" t="e">
        <f>VLOOKUP(B104,'REF _Coef diffusion'!$A$1:$D$15,4,FALSE)</f>
        <v>#N/A</v>
      </c>
      <c r="F104" s="51"/>
      <c r="G104" s="15" t="s">
        <v>24</v>
      </c>
      <c r="H104" s="51"/>
      <c r="I104" s="18" t="e">
        <f>VLOOKUP($A104,Descriptif_echantillonneur!$A$1:$F$200,4,FALSE)</f>
        <v>#N/A</v>
      </c>
      <c r="J104" s="28" t="e">
        <f t="shared" si="10"/>
        <v>#N/A</v>
      </c>
      <c r="K104" s="19" t="e">
        <f>VLOOKUP(C104,'REF _Coef diffusion'!$B$1:$C$15,2,FALSE)</f>
        <v>#N/A</v>
      </c>
      <c r="L104" s="18" t="e">
        <f>VLOOKUP($A104,Descriptif_echantillonneur!$A$1:$F$200,6,FALSE)</f>
        <v>#N/A</v>
      </c>
      <c r="M104" s="20" t="e">
        <f t="shared" si="9"/>
        <v>#N/A</v>
      </c>
      <c r="N104" s="16" t="e">
        <f t="shared" ref="N104:N130" si="11">IF(D104=E104,F104*0.092/(M104*J104*3.14), "support non adapté")</f>
        <v>#N/A</v>
      </c>
      <c r="O104" s="13" t="s">
        <v>23</v>
      </c>
      <c r="P104" s="15"/>
    </row>
    <row r="105" spans="1:16" x14ac:dyDescent="0.35">
      <c r="A105" s="5"/>
      <c r="B105" s="49"/>
      <c r="C105" s="13" t="e">
        <f>VLOOKUP(B105,'REF _Coef diffusion'!$A$1:$C$15,2,FALSE)</f>
        <v>#N/A</v>
      </c>
      <c r="D105" s="13" t="e">
        <f>VLOOKUP($A105,Descriptif_echantillonneur!$A$1:$F$200,2,FALSE)</f>
        <v>#N/A</v>
      </c>
      <c r="E105" s="2" t="e">
        <f>VLOOKUP(B105,'REF _Coef diffusion'!$A$1:$D$15,4,FALSE)</f>
        <v>#N/A</v>
      </c>
      <c r="F105" s="51"/>
      <c r="G105" s="15" t="s">
        <v>24</v>
      </c>
      <c r="H105" s="51"/>
      <c r="I105" s="18" t="e">
        <f>VLOOKUP($A105,Descriptif_echantillonneur!$A$1:$F$200,4,FALSE)</f>
        <v>#N/A</v>
      </c>
      <c r="J105" s="28" t="e">
        <f t="shared" si="10"/>
        <v>#N/A</v>
      </c>
      <c r="K105" s="19" t="e">
        <f>VLOOKUP(C105,'REF _Coef diffusion'!$B$1:$C$15,2,FALSE)</f>
        <v>#N/A</v>
      </c>
      <c r="L105" s="18" t="e">
        <f>VLOOKUP($A105,Descriptif_echantillonneur!$A$1:$F$200,6,FALSE)</f>
        <v>#N/A</v>
      </c>
      <c r="M105" s="20" t="e">
        <f t="shared" si="9"/>
        <v>#N/A</v>
      </c>
      <c r="N105" s="16" t="e">
        <f t="shared" si="11"/>
        <v>#N/A</v>
      </c>
      <c r="O105" s="13" t="s">
        <v>23</v>
      </c>
      <c r="P105" s="15"/>
    </row>
    <row r="106" spans="1:16" x14ac:dyDescent="0.35">
      <c r="A106" s="5"/>
      <c r="B106" s="49"/>
      <c r="C106" s="13" t="e">
        <f>VLOOKUP(B106,'REF _Coef diffusion'!$A$1:$C$15,2,FALSE)</f>
        <v>#N/A</v>
      </c>
      <c r="D106" s="13" t="e">
        <f>VLOOKUP($A106,Descriptif_echantillonneur!$A$1:$F$200,2,FALSE)</f>
        <v>#N/A</v>
      </c>
      <c r="E106" s="2" t="e">
        <f>VLOOKUP(B106,'REF _Coef diffusion'!$A$1:$D$15,4,FALSE)</f>
        <v>#N/A</v>
      </c>
      <c r="F106" s="51"/>
      <c r="G106" s="15" t="s">
        <v>24</v>
      </c>
      <c r="H106" s="51"/>
      <c r="I106" s="18" t="e">
        <f>VLOOKUP($A106,Descriptif_echantillonneur!$A$1:$F$200,4,FALSE)</f>
        <v>#N/A</v>
      </c>
      <c r="J106" s="28" t="e">
        <f t="shared" si="10"/>
        <v>#N/A</v>
      </c>
      <c r="K106" s="19" t="e">
        <f>VLOOKUP(C106,'REF _Coef diffusion'!$B$1:$C$15,2,FALSE)</f>
        <v>#N/A</v>
      </c>
      <c r="L106" s="18" t="e">
        <f>VLOOKUP($A106,Descriptif_echantillonneur!$A$1:$F$200,6,FALSE)</f>
        <v>#N/A</v>
      </c>
      <c r="M106" s="20" t="e">
        <f t="shared" si="9"/>
        <v>#N/A</v>
      </c>
      <c r="N106" s="16" t="e">
        <f t="shared" si="11"/>
        <v>#N/A</v>
      </c>
      <c r="O106" s="13" t="s">
        <v>23</v>
      </c>
      <c r="P106" s="15"/>
    </row>
    <row r="107" spans="1:16" x14ac:dyDescent="0.35">
      <c r="A107" s="5"/>
      <c r="B107" s="49"/>
      <c r="C107" s="13" t="e">
        <f>VLOOKUP(B107,'REF _Coef diffusion'!$A$1:$C$15,2,FALSE)</f>
        <v>#N/A</v>
      </c>
      <c r="D107" s="13" t="e">
        <f>VLOOKUP($A107,Descriptif_echantillonneur!$A$1:$F$200,2,FALSE)</f>
        <v>#N/A</v>
      </c>
      <c r="E107" s="2" t="e">
        <f>VLOOKUP(B107,'REF _Coef diffusion'!$A$1:$D$15,4,FALSE)</f>
        <v>#N/A</v>
      </c>
      <c r="F107" s="51"/>
      <c r="G107" s="15" t="s">
        <v>24</v>
      </c>
      <c r="H107" s="51"/>
      <c r="I107" s="18" t="e">
        <f>VLOOKUP($A107,Descriptif_echantillonneur!$A$1:$F$200,4,FALSE)</f>
        <v>#N/A</v>
      </c>
      <c r="J107" s="28" t="e">
        <f t="shared" si="10"/>
        <v>#N/A</v>
      </c>
      <c r="K107" s="19" t="e">
        <f>VLOOKUP(C107,'REF _Coef diffusion'!$B$1:$C$15,2,FALSE)</f>
        <v>#N/A</v>
      </c>
      <c r="L107" s="18" t="e">
        <f>VLOOKUP($A107,Descriptif_echantillonneur!$A$1:$F$200,6,FALSE)</f>
        <v>#N/A</v>
      </c>
      <c r="M107" s="20" t="e">
        <f t="shared" si="9"/>
        <v>#N/A</v>
      </c>
      <c r="N107" s="16" t="e">
        <f t="shared" si="11"/>
        <v>#N/A</v>
      </c>
      <c r="O107" s="13" t="s">
        <v>23</v>
      </c>
      <c r="P107" s="15"/>
    </row>
    <row r="108" spans="1:16" x14ac:dyDescent="0.35">
      <c r="A108" s="5"/>
      <c r="B108" s="49"/>
      <c r="C108" s="13" t="e">
        <f>VLOOKUP(B108,'REF _Coef diffusion'!$A$1:$C$15,2,FALSE)</f>
        <v>#N/A</v>
      </c>
      <c r="D108" s="13" t="e">
        <f>VLOOKUP($A108,Descriptif_echantillonneur!$A$1:$F$200,2,FALSE)</f>
        <v>#N/A</v>
      </c>
      <c r="E108" s="2" t="e">
        <f>VLOOKUP(B108,'REF _Coef diffusion'!$A$1:$D$15,4,FALSE)</f>
        <v>#N/A</v>
      </c>
      <c r="F108" s="51"/>
      <c r="G108" s="15" t="s">
        <v>24</v>
      </c>
      <c r="H108" s="51"/>
      <c r="I108" s="18" t="e">
        <f>VLOOKUP($A108,Descriptif_echantillonneur!$A$1:$F$200,4,FALSE)</f>
        <v>#N/A</v>
      </c>
      <c r="J108" s="28" t="e">
        <f t="shared" si="10"/>
        <v>#N/A</v>
      </c>
      <c r="K108" s="19" t="e">
        <f>VLOOKUP(C108,'REF _Coef diffusion'!$B$1:$C$15,2,FALSE)</f>
        <v>#N/A</v>
      </c>
      <c r="L108" s="18" t="e">
        <f>VLOOKUP($A108,Descriptif_echantillonneur!$A$1:$F$200,6,FALSE)</f>
        <v>#N/A</v>
      </c>
      <c r="M108" s="20" t="e">
        <f t="shared" si="9"/>
        <v>#N/A</v>
      </c>
      <c r="N108" s="16" t="e">
        <f t="shared" si="11"/>
        <v>#N/A</v>
      </c>
      <c r="O108" s="13" t="s">
        <v>23</v>
      </c>
      <c r="P108" s="15"/>
    </row>
    <row r="109" spans="1:16" x14ac:dyDescent="0.35">
      <c r="A109" s="5"/>
      <c r="B109" s="49"/>
      <c r="C109" s="13" t="e">
        <f>VLOOKUP(B109,'REF _Coef diffusion'!$A$1:$C$15,2,FALSE)</f>
        <v>#N/A</v>
      </c>
      <c r="D109" s="13" t="e">
        <f>VLOOKUP($A109,Descriptif_echantillonneur!$A$1:$F$200,2,FALSE)</f>
        <v>#N/A</v>
      </c>
      <c r="E109" s="2" t="e">
        <f>VLOOKUP(B109,'REF _Coef diffusion'!$A$1:$D$15,4,FALSE)</f>
        <v>#N/A</v>
      </c>
      <c r="F109" s="51"/>
      <c r="G109" s="15" t="s">
        <v>24</v>
      </c>
      <c r="H109" s="51"/>
      <c r="I109" s="18" t="e">
        <f>VLOOKUP($A109,Descriptif_echantillonneur!$A$1:$F$200,4,FALSE)</f>
        <v>#N/A</v>
      </c>
      <c r="J109" s="28" t="e">
        <f t="shared" si="10"/>
        <v>#N/A</v>
      </c>
      <c r="K109" s="19" t="e">
        <f>VLOOKUP(C109,'REF _Coef diffusion'!$B$1:$C$15,2,FALSE)</f>
        <v>#N/A</v>
      </c>
      <c r="L109" s="18" t="e">
        <f>VLOOKUP($A109,Descriptif_echantillonneur!$A$1:$F$200,6,FALSE)</f>
        <v>#N/A</v>
      </c>
      <c r="M109" s="20" t="e">
        <f t="shared" si="9"/>
        <v>#N/A</v>
      </c>
      <c r="N109" s="16" t="e">
        <f t="shared" si="11"/>
        <v>#N/A</v>
      </c>
      <c r="O109" s="13" t="s">
        <v>23</v>
      </c>
      <c r="P109" s="15"/>
    </row>
    <row r="110" spans="1:16" x14ac:dyDescent="0.35">
      <c r="A110" s="5"/>
      <c r="B110" s="49"/>
      <c r="C110" s="13" t="e">
        <f>VLOOKUP(B110,'REF _Coef diffusion'!$A$1:$C$15,2,FALSE)</f>
        <v>#N/A</v>
      </c>
      <c r="D110" s="13" t="e">
        <f>VLOOKUP($A110,Descriptif_echantillonneur!$A$1:$F$200,2,FALSE)</f>
        <v>#N/A</v>
      </c>
      <c r="E110" s="2" t="e">
        <f>VLOOKUP(B110,'REF _Coef diffusion'!$A$1:$D$15,4,FALSE)</f>
        <v>#N/A</v>
      </c>
      <c r="F110" s="51"/>
      <c r="G110" s="15" t="s">
        <v>24</v>
      </c>
      <c r="H110" s="51"/>
      <c r="I110" s="18" t="e">
        <f>VLOOKUP($A110,Descriptif_echantillonneur!$A$1:$F$200,4,FALSE)</f>
        <v>#N/A</v>
      </c>
      <c r="J110" s="28" t="e">
        <f t="shared" si="10"/>
        <v>#N/A</v>
      </c>
      <c r="K110" s="19" t="e">
        <f>VLOOKUP(C110,'REF _Coef diffusion'!$B$1:$C$15,2,FALSE)</f>
        <v>#N/A</v>
      </c>
      <c r="L110" s="18" t="e">
        <f>VLOOKUP($A110,Descriptif_echantillonneur!$A$1:$F$200,6,FALSE)</f>
        <v>#N/A</v>
      </c>
      <c r="M110" s="20" t="e">
        <f t="shared" si="9"/>
        <v>#N/A</v>
      </c>
      <c r="N110" s="16" t="e">
        <f t="shared" si="11"/>
        <v>#N/A</v>
      </c>
      <c r="O110" s="13" t="s">
        <v>23</v>
      </c>
      <c r="P110" s="15"/>
    </row>
    <row r="111" spans="1:16" x14ac:dyDescent="0.35">
      <c r="A111" s="5"/>
      <c r="B111" s="49"/>
      <c r="C111" s="13" t="e">
        <f>VLOOKUP(B111,'REF _Coef diffusion'!$A$1:$C$15,2,FALSE)</f>
        <v>#N/A</v>
      </c>
      <c r="D111" s="13" t="e">
        <f>VLOOKUP($A111,Descriptif_echantillonneur!$A$1:$F$200,2,FALSE)</f>
        <v>#N/A</v>
      </c>
      <c r="E111" s="2" t="e">
        <f>VLOOKUP(B111,'REF _Coef diffusion'!$A$1:$D$15,4,FALSE)</f>
        <v>#N/A</v>
      </c>
      <c r="F111" s="51"/>
      <c r="G111" s="15" t="s">
        <v>24</v>
      </c>
      <c r="H111" s="51"/>
      <c r="I111" s="18" t="e">
        <f>VLOOKUP($A111,Descriptif_echantillonneur!$A$1:$F$200,4,FALSE)</f>
        <v>#N/A</v>
      </c>
      <c r="J111" s="28" t="e">
        <f t="shared" si="10"/>
        <v>#N/A</v>
      </c>
      <c r="K111" s="19" t="e">
        <f>VLOOKUP(C111,'REF _Coef diffusion'!$B$1:$C$15,2,FALSE)</f>
        <v>#N/A</v>
      </c>
      <c r="L111" s="18" t="e">
        <f>VLOOKUP($A111,Descriptif_echantillonneur!$A$1:$F$200,6,FALSE)</f>
        <v>#N/A</v>
      </c>
      <c r="M111" s="20" t="e">
        <f t="shared" si="9"/>
        <v>#N/A</v>
      </c>
      <c r="N111" s="16" t="e">
        <f t="shared" si="11"/>
        <v>#N/A</v>
      </c>
      <c r="O111" s="13" t="s">
        <v>23</v>
      </c>
      <c r="P111" s="15"/>
    </row>
    <row r="112" spans="1:16" x14ac:dyDescent="0.35">
      <c r="A112" s="5"/>
      <c r="B112" s="49"/>
      <c r="C112" s="13" t="e">
        <f>VLOOKUP(B112,'REF _Coef diffusion'!$A$1:$C$15,2,FALSE)</f>
        <v>#N/A</v>
      </c>
      <c r="D112" s="13" t="e">
        <f>VLOOKUP($A112,Descriptif_echantillonneur!$A$1:$F$200,2,FALSE)</f>
        <v>#N/A</v>
      </c>
      <c r="E112" s="2" t="e">
        <f>VLOOKUP(B112,'REF _Coef diffusion'!$A$1:$D$15,4,FALSE)</f>
        <v>#N/A</v>
      </c>
      <c r="F112" s="51"/>
      <c r="G112" s="15" t="s">
        <v>24</v>
      </c>
      <c r="H112" s="51"/>
      <c r="I112" s="18" t="e">
        <f>VLOOKUP($A112,Descriptif_echantillonneur!$A$1:$F$200,4,FALSE)</f>
        <v>#N/A</v>
      </c>
      <c r="J112" s="28" t="e">
        <f t="shared" si="10"/>
        <v>#N/A</v>
      </c>
      <c r="K112" s="19" t="e">
        <f>VLOOKUP(C112,'REF _Coef diffusion'!$B$1:$C$15,2,FALSE)</f>
        <v>#N/A</v>
      </c>
      <c r="L112" s="18" t="e">
        <f>VLOOKUP($A112,Descriptif_echantillonneur!$A$1:$F$200,6,FALSE)</f>
        <v>#N/A</v>
      </c>
      <c r="M112" s="20" t="e">
        <f t="shared" si="9"/>
        <v>#N/A</v>
      </c>
      <c r="N112" s="16" t="e">
        <f t="shared" si="11"/>
        <v>#N/A</v>
      </c>
      <c r="O112" s="13" t="s">
        <v>23</v>
      </c>
      <c r="P112" s="15"/>
    </row>
    <row r="113" spans="1:16" x14ac:dyDescent="0.35">
      <c r="A113" s="5"/>
      <c r="B113" s="49"/>
      <c r="C113" s="13" t="e">
        <f>VLOOKUP(B113,'REF _Coef diffusion'!$A$1:$C$15,2,FALSE)</f>
        <v>#N/A</v>
      </c>
      <c r="D113" s="13" t="e">
        <f>VLOOKUP($A113,Descriptif_echantillonneur!$A$1:$F$200,2,FALSE)</f>
        <v>#N/A</v>
      </c>
      <c r="E113" s="2" t="e">
        <f>VLOOKUP(B113,'REF _Coef diffusion'!$A$1:$D$15,4,FALSE)</f>
        <v>#N/A</v>
      </c>
      <c r="F113" s="51"/>
      <c r="G113" s="15" t="s">
        <v>24</v>
      </c>
      <c r="H113" s="51"/>
      <c r="I113" s="18" t="e">
        <f>VLOOKUP($A113,Descriptif_echantillonneur!$A$1:$F$200,4,FALSE)</f>
        <v>#N/A</v>
      </c>
      <c r="J113" s="28" t="e">
        <f t="shared" si="10"/>
        <v>#N/A</v>
      </c>
      <c r="K113" s="19" t="e">
        <f>VLOOKUP(C113,'REF _Coef diffusion'!$B$1:$C$15,2,FALSE)</f>
        <v>#N/A</v>
      </c>
      <c r="L113" s="18" t="e">
        <f>VLOOKUP($A113,Descriptif_echantillonneur!$A$1:$F$200,6,FALSE)</f>
        <v>#N/A</v>
      </c>
      <c r="M113" s="20" t="e">
        <f t="shared" si="9"/>
        <v>#N/A</v>
      </c>
      <c r="N113" s="16" t="e">
        <f t="shared" si="11"/>
        <v>#N/A</v>
      </c>
      <c r="O113" s="13" t="s">
        <v>23</v>
      </c>
      <c r="P113" s="15"/>
    </row>
    <row r="114" spans="1:16" x14ac:dyDescent="0.35">
      <c r="A114" s="5"/>
      <c r="B114" s="49"/>
      <c r="C114" s="13" t="e">
        <f>VLOOKUP(B114,'REF _Coef diffusion'!$A$1:$C$15,2,FALSE)</f>
        <v>#N/A</v>
      </c>
      <c r="D114" s="13" t="e">
        <f>VLOOKUP($A114,Descriptif_echantillonneur!$A$1:$F$200,2,FALSE)</f>
        <v>#N/A</v>
      </c>
      <c r="E114" s="2" t="e">
        <f>VLOOKUP(B114,'REF _Coef diffusion'!$A$1:$D$15,4,FALSE)</f>
        <v>#N/A</v>
      </c>
      <c r="F114" s="51"/>
      <c r="G114" s="15" t="s">
        <v>24</v>
      </c>
      <c r="H114" s="51"/>
      <c r="I114" s="18" t="e">
        <f>VLOOKUP($A114,Descriptif_echantillonneur!$A$1:$F$200,4,FALSE)</f>
        <v>#N/A</v>
      </c>
      <c r="J114" s="28" t="e">
        <f t="shared" si="10"/>
        <v>#N/A</v>
      </c>
      <c r="K114" s="19" t="e">
        <f>VLOOKUP(C114,'REF _Coef diffusion'!$B$1:$C$15,2,FALSE)</f>
        <v>#N/A</v>
      </c>
      <c r="L114" s="18" t="e">
        <f>VLOOKUP($A114,Descriptif_echantillonneur!$A$1:$F$200,6,FALSE)</f>
        <v>#N/A</v>
      </c>
      <c r="M114" s="20" t="e">
        <f t="shared" si="9"/>
        <v>#N/A</v>
      </c>
      <c r="N114" s="16" t="e">
        <f t="shared" si="11"/>
        <v>#N/A</v>
      </c>
      <c r="O114" s="13" t="s">
        <v>23</v>
      </c>
      <c r="P114" s="15"/>
    </row>
    <row r="115" spans="1:16" x14ac:dyDescent="0.35">
      <c r="A115" s="5"/>
      <c r="B115" s="49"/>
      <c r="C115" s="13" t="e">
        <f>VLOOKUP(B115,'REF _Coef diffusion'!$A$1:$C$15,2,FALSE)</f>
        <v>#N/A</v>
      </c>
      <c r="D115" s="13" t="e">
        <f>VLOOKUP($A115,Descriptif_echantillonneur!$A$1:$F$200,2,FALSE)</f>
        <v>#N/A</v>
      </c>
      <c r="E115" s="2" t="e">
        <f>VLOOKUP(B115,'REF _Coef diffusion'!$A$1:$D$15,4,FALSE)</f>
        <v>#N/A</v>
      </c>
      <c r="F115" s="51"/>
      <c r="G115" s="15" t="s">
        <v>24</v>
      </c>
      <c r="H115" s="51"/>
      <c r="I115" s="18" t="e">
        <f>VLOOKUP($A115,Descriptif_echantillonneur!$A$1:$F$200,4,FALSE)</f>
        <v>#N/A</v>
      </c>
      <c r="J115" s="28" t="e">
        <f t="shared" si="10"/>
        <v>#N/A</v>
      </c>
      <c r="K115" s="19" t="e">
        <f>VLOOKUP(C115,'REF _Coef diffusion'!$B$1:$C$15,2,FALSE)</f>
        <v>#N/A</v>
      </c>
      <c r="L115" s="18" t="e">
        <f>VLOOKUP($A115,Descriptif_echantillonneur!$A$1:$F$200,6,FALSE)</f>
        <v>#N/A</v>
      </c>
      <c r="M115" s="20" t="e">
        <f t="shared" si="9"/>
        <v>#N/A</v>
      </c>
      <c r="N115" s="16" t="e">
        <f t="shared" si="11"/>
        <v>#N/A</v>
      </c>
      <c r="O115" s="13" t="s">
        <v>23</v>
      </c>
      <c r="P115" s="15"/>
    </row>
    <row r="116" spans="1:16" x14ac:dyDescent="0.35">
      <c r="A116" s="5"/>
      <c r="B116" s="49"/>
      <c r="C116" s="13" t="e">
        <f>VLOOKUP(B116,'REF _Coef diffusion'!$A$1:$C$15,2,FALSE)</f>
        <v>#N/A</v>
      </c>
      <c r="D116" s="13" t="e">
        <f>VLOOKUP($A116,Descriptif_echantillonneur!$A$1:$F$200,2,FALSE)</f>
        <v>#N/A</v>
      </c>
      <c r="E116" s="2" t="e">
        <f>VLOOKUP(B116,'REF _Coef diffusion'!$A$1:$D$15,4,FALSE)</f>
        <v>#N/A</v>
      </c>
      <c r="F116" s="51"/>
      <c r="G116" s="15" t="s">
        <v>24</v>
      </c>
      <c r="H116" s="51"/>
      <c r="I116" s="18" t="e">
        <f>VLOOKUP($A116,Descriptif_echantillonneur!$A$1:$F$200,4,FALSE)</f>
        <v>#N/A</v>
      </c>
      <c r="J116" s="28" t="e">
        <f t="shared" si="10"/>
        <v>#N/A</v>
      </c>
      <c r="K116" s="19" t="e">
        <f>VLOOKUP(C116,'REF _Coef diffusion'!$B$1:$C$15,2,FALSE)</f>
        <v>#N/A</v>
      </c>
      <c r="L116" s="18" t="e">
        <f>VLOOKUP($A116,Descriptif_echantillonneur!$A$1:$F$200,6,FALSE)</f>
        <v>#N/A</v>
      </c>
      <c r="M116" s="20" t="e">
        <f t="shared" si="9"/>
        <v>#N/A</v>
      </c>
      <c r="N116" s="16" t="e">
        <f t="shared" si="11"/>
        <v>#N/A</v>
      </c>
      <c r="O116" s="13" t="s">
        <v>23</v>
      </c>
      <c r="P116" s="15"/>
    </row>
    <row r="117" spans="1:16" x14ac:dyDescent="0.35">
      <c r="A117" s="5"/>
      <c r="B117" s="49"/>
      <c r="C117" s="13" t="e">
        <f>VLOOKUP(B117,'REF _Coef diffusion'!$A$1:$C$15,2,FALSE)</f>
        <v>#N/A</v>
      </c>
      <c r="D117" s="13" t="e">
        <f>VLOOKUP($A117,Descriptif_echantillonneur!$A$1:$F$200,2,FALSE)</f>
        <v>#N/A</v>
      </c>
      <c r="E117" s="2" t="e">
        <f>VLOOKUP(B117,'REF _Coef diffusion'!$A$1:$D$15,4,FALSE)</f>
        <v>#N/A</v>
      </c>
      <c r="F117" s="51"/>
      <c r="G117" s="15" t="s">
        <v>24</v>
      </c>
      <c r="H117" s="51"/>
      <c r="I117" s="18" t="e">
        <f>VLOOKUP($A117,Descriptif_echantillonneur!$A$1:$F$200,4,FALSE)</f>
        <v>#N/A</v>
      </c>
      <c r="J117" s="28" t="e">
        <f t="shared" si="10"/>
        <v>#N/A</v>
      </c>
      <c r="K117" s="19" t="e">
        <f>VLOOKUP(C117,'REF _Coef diffusion'!$B$1:$C$15,2,FALSE)</f>
        <v>#N/A</v>
      </c>
      <c r="L117" s="18" t="e">
        <f>VLOOKUP($A117,Descriptif_echantillonneur!$A$1:$F$200,6,FALSE)</f>
        <v>#N/A</v>
      </c>
      <c r="M117" s="20" t="e">
        <f t="shared" si="9"/>
        <v>#N/A</v>
      </c>
      <c r="N117" s="16" t="e">
        <f t="shared" si="11"/>
        <v>#N/A</v>
      </c>
      <c r="O117" s="13" t="s">
        <v>23</v>
      </c>
      <c r="P117" s="15"/>
    </row>
    <row r="118" spans="1:16" x14ac:dyDescent="0.35">
      <c r="A118" s="5"/>
      <c r="B118" s="49"/>
      <c r="C118" s="13" t="e">
        <f>VLOOKUP(B118,'REF _Coef diffusion'!$A$1:$C$15,2,FALSE)</f>
        <v>#N/A</v>
      </c>
      <c r="D118" s="13" t="e">
        <f>VLOOKUP($A118,Descriptif_echantillonneur!$A$1:$F$200,2,FALSE)</f>
        <v>#N/A</v>
      </c>
      <c r="E118" s="2" t="e">
        <f>VLOOKUP(B118,'REF _Coef diffusion'!$A$1:$D$15,4,FALSE)</f>
        <v>#N/A</v>
      </c>
      <c r="F118" s="51"/>
      <c r="G118" s="15" t="s">
        <v>24</v>
      </c>
      <c r="H118" s="51"/>
      <c r="I118" s="18" t="e">
        <f>VLOOKUP($A118,Descriptif_echantillonneur!$A$1:$F$200,4,FALSE)</f>
        <v>#N/A</v>
      </c>
      <c r="J118" s="28" t="e">
        <f t="shared" si="10"/>
        <v>#N/A</v>
      </c>
      <c r="K118" s="19" t="e">
        <f>VLOOKUP(C118,'REF _Coef diffusion'!$B$1:$C$15,2,FALSE)</f>
        <v>#N/A</v>
      </c>
      <c r="L118" s="18" t="e">
        <f>VLOOKUP($A118,Descriptif_echantillonneur!$A$1:$F$200,6,FALSE)</f>
        <v>#N/A</v>
      </c>
      <c r="M118" s="20" t="e">
        <f t="shared" si="9"/>
        <v>#N/A</v>
      </c>
      <c r="N118" s="16" t="e">
        <f t="shared" si="11"/>
        <v>#N/A</v>
      </c>
      <c r="O118" s="13" t="s">
        <v>23</v>
      </c>
      <c r="P118" s="15"/>
    </row>
    <row r="119" spans="1:16" x14ac:dyDescent="0.35">
      <c r="A119" s="5"/>
      <c r="B119" s="49"/>
      <c r="C119" s="13" t="e">
        <f>VLOOKUP(B119,'REF _Coef diffusion'!$A$1:$C$15,2,FALSE)</f>
        <v>#N/A</v>
      </c>
      <c r="D119" s="13" t="e">
        <f>VLOOKUP($A119,Descriptif_echantillonneur!$A$1:$F$200,2,FALSE)</f>
        <v>#N/A</v>
      </c>
      <c r="E119" s="2" t="e">
        <f>VLOOKUP(B119,'REF _Coef diffusion'!$A$1:$D$15,4,FALSE)</f>
        <v>#N/A</v>
      </c>
      <c r="F119" s="51"/>
      <c r="G119" s="15" t="s">
        <v>24</v>
      </c>
      <c r="H119" s="51"/>
      <c r="I119" s="18" t="e">
        <f>VLOOKUP($A119,Descriptif_echantillonneur!$A$1:$F$200,4,FALSE)</f>
        <v>#N/A</v>
      </c>
      <c r="J119" s="28" t="e">
        <f t="shared" si="10"/>
        <v>#N/A</v>
      </c>
      <c r="K119" s="19" t="e">
        <f>VLOOKUP(C119,'REF _Coef diffusion'!$B$1:$C$15,2,FALSE)</f>
        <v>#N/A</v>
      </c>
      <c r="L119" s="18" t="e">
        <f>VLOOKUP($A119,Descriptif_echantillonneur!$A$1:$F$200,6,FALSE)</f>
        <v>#N/A</v>
      </c>
      <c r="M119" s="20" t="e">
        <f t="shared" si="9"/>
        <v>#N/A</v>
      </c>
      <c r="N119" s="16" t="e">
        <f t="shared" si="11"/>
        <v>#N/A</v>
      </c>
      <c r="O119" s="13" t="s">
        <v>23</v>
      </c>
      <c r="P119" s="15"/>
    </row>
    <row r="120" spans="1:16" x14ac:dyDescent="0.35">
      <c r="A120" s="5"/>
      <c r="B120" s="49"/>
      <c r="C120" s="13" t="e">
        <f>VLOOKUP(B120,'REF _Coef diffusion'!$A$1:$C$15,2,FALSE)</f>
        <v>#N/A</v>
      </c>
      <c r="D120" s="13" t="e">
        <f>VLOOKUP($A120,Descriptif_echantillonneur!$A$1:$F$200,2,FALSE)</f>
        <v>#N/A</v>
      </c>
      <c r="E120" s="2" t="e">
        <f>VLOOKUP(B120,'REF _Coef diffusion'!$A$1:$D$15,4,FALSE)</f>
        <v>#N/A</v>
      </c>
      <c r="F120" s="51"/>
      <c r="G120" s="15" t="s">
        <v>24</v>
      </c>
      <c r="H120" s="51"/>
      <c r="I120" s="18" t="e">
        <f>VLOOKUP($A120,Descriptif_echantillonneur!$A$1:$F$200,4,FALSE)</f>
        <v>#N/A</v>
      </c>
      <c r="J120" s="28" t="e">
        <f t="shared" si="10"/>
        <v>#N/A</v>
      </c>
      <c r="K120" s="19" t="e">
        <f>VLOOKUP(C120,'REF _Coef diffusion'!$B$1:$C$15,2,FALSE)</f>
        <v>#N/A</v>
      </c>
      <c r="L120" s="18" t="e">
        <f>VLOOKUP($A120,Descriptif_echantillonneur!$A$1:$F$200,6,FALSE)</f>
        <v>#N/A</v>
      </c>
      <c r="M120" s="20" t="e">
        <f t="shared" si="9"/>
        <v>#N/A</v>
      </c>
      <c r="N120" s="16" t="e">
        <f t="shared" si="11"/>
        <v>#N/A</v>
      </c>
      <c r="O120" s="13" t="s">
        <v>23</v>
      </c>
      <c r="P120" s="15"/>
    </row>
    <row r="121" spans="1:16" x14ac:dyDescent="0.35">
      <c r="A121" s="5"/>
      <c r="B121" s="49"/>
      <c r="C121" s="13" t="e">
        <f>VLOOKUP(B121,'REF _Coef diffusion'!$A$1:$C$15,2,FALSE)</f>
        <v>#N/A</v>
      </c>
      <c r="D121" s="13" t="e">
        <f>VLOOKUP($A121,Descriptif_echantillonneur!$A$1:$F$200,2,FALSE)</f>
        <v>#N/A</v>
      </c>
      <c r="E121" s="2" t="e">
        <f>VLOOKUP(B121,'REF _Coef diffusion'!$A$1:$D$15,4,FALSE)</f>
        <v>#N/A</v>
      </c>
      <c r="F121" s="51"/>
      <c r="G121" s="15" t="s">
        <v>24</v>
      </c>
      <c r="H121" s="51"/>
      <c r="I121" s="18" t="e">
        <f>VLOOKUP($A121,Descriptif_echantillonneur!$A$1:$F$200,4,FALSE)</f>
        <v>#N/A</v>
      </c>
      <c r="J121" s="28" t="e">
        <f t="shared" si="10"/>
        <v>#N/A</v>
      </c>
      <c r="K121" s="19" t="e">
        <f>VLOOKUP(C121,'REF _Coef diffusion'!$B$1:$C$15,2,FALSE)</f>
        <v>#N/A</v>
      </c>
      <c r="L121" s="18" t="e">
        <f>VLOOKUP($A121,Descriptif_echantillonneur!$A$1:$F$200,6,FALSE)</f>
        <v>#N/A</v>
      </c>
      <c r="M121" s="20" t="e">
        <f t="shared" si="9"/>
        <v>#N/A</v>
      </c>
      <c r="N121" s="16" t="e">
        <f t="shared" si="11"/>
        <v>#N/A</v>
      </c>
      <c r="O121" s="13" t="s">
        <v>23</v>
      </c>
      <c r="P121" s="15"/>
    </row>
    <row r="122" spans="1:16" x14ac:dyDescent="0.35">
      <c r="A122" s="5"/>
      <c r="B122" s="49"/>
      <c r="C122" s="13" t="e">
        <f>VLOOKUP(B122,'REF _Coef diffusion'!$A$1:$C$15,2,FALSE)</f>
        <v>#N/A</v>
      </c>
      <c r="D122" s="13" t="e">
        <f>VLOOKUP($A122,Descriptif_echantillonneur!$A$1:$F$200,2,FALSE)</f>
        <v>#N/A</v>
      </c>
      <c r="E122" s="2" t="e">
        <f>VLOOKUP(B122,'REF _Coef diffusion'!$A$1:$D$15,4,FALSE)</f>
        <v>#N/A</v>
      </c>
      <c r="F122" s="51"/>
      <c r="G122" s="15" t="s">
        <v>24</v>
      </c>
      <c r="H122" s="51"/>
      <c r="I122" s="18" t="e">
        <f>VLOOKUP($A122,Descriptif_echantillonneur!$A$1:$F$200,4,FALSE)</f>
        <v>#N/A</v>
      </c>
      <c r="J122" s="28" t="e">
        <f t="shared" si="10"/>
        <v>#N/A</v>
      </c>
      <c r="K122" s="19" t="e">
        <f>VLOOKUP(C122,'REF _Coef diffusion'!$B$1:$C$15,2,FALSE)</f>
        <v>#N/A</v>
      </c>
      <c r="L122" s="18" t="e">
        <f>VLOOKUP($A122,Descriptif_echantillonneur!$A$1:$F$200,6,FALSE)</f>
        <v>#N/A</v>
      </c>
      <c r="M122" s="20" t="e">
        <f t="shared" si="9"/>
        <v>#N/A</v>
      </c>
      <c r="N122" s="16" t="e">
        <f t="shared" si="11"/>
        <v>#N/A</v>
      </c>
      <c r="O122" s="13" t="s">
        <v>23</v>
      </c>
      <c r="P122" s="15"/>
    </row>
    <row r="123" spans="1:16" x14ac:dyDescent="0.35">
      <c r="A123" s="5"/>
      <c r="B123" s="49"/>
      <c r="C123" s="13" t="e">
        <f>VLOOKUP(B123,'REF _Coef diffusion'!$A$1:$C$15,2,FALSE)</f>
        <v>#N/A</v>
      </c>
      <c r="D123" s="13" t="e">
        <f>VLOOKUP($A123,Descriptif_echantillonneur!$A$1:$F$200,2,FALSE)</f>
        <v>#N/A</v>
      </c>
      <c r="E123" s="2" t="e">
        <f>VLOOKUP(B123,'REF _Coef diffusion'!$A$1:$D$15,4,FALSE)</f>
        <v>#N/A</v>
      </c>
      <c r="F123" s="51"/>
      <c r="G123" s="15" t="s">
        <v>24</v>
      </c>
      <c r="H123" s="51"/>
      <c r="I123" s="18" t="e">
        <f>VLOOKUP($A123,Descriptif_echantillonneur!$A$1:$F$200,4,FALSE)</f>
        <v>#N/A</v>
      </c>
      <c r="J123" s="28" t="e">
        <f t="shared" si="10"/>
        <v>#N/A</v>
      </c>
      <c r="K123" s="19" t="e">
        <f>VLOOKUP(C123,'REF _Coef diffusion'!$B$1:$C$15,2,FALSE)</f>
        <v>#N/A</v>
      </c>
      <c r="L123" s="18" t="e">
        <f>VLOOKUP($A123,Descriptif_echantillonneur!$A$1:$F$200,6,FALSE)</f>
        <v>#N/A</v>
      </c>
      <c r="M123" s="20" t="e">
        <f t="shared" si="9"/>
        <v>#N/A</v>
      </c>
      <c r="N123" s="16" t="e">
        <f t="shared" si="11"/>
        <v>#N/A</v>
      </c>
      <c r="O123" s="13" t="s">
        <v>23</v>
      </c>
      <c r="P123" s="15"/>
    </row>
    <row r="124" spans="1:16" x14ac:dyDescent="0.35">
      <c r="A124" s="5"/>
      <c r="B124" s="49"/>
      <c r="C124" s="13" t="e">
        <f>VLOOKUP(B124,'REF _Coef diffusion'!$A$1:$C$15,2,FALSE)</f>
        <v>#N/A</v>
      </c>
      <c r="D124" s="13" t="e">
        <f>VLOOKUP($A124,Descriptif_echantillonneur!$A$1:$F$200,2,FALSE)</f>
        <v>#N/A</v>
      </c>
      <c r="E124" s="2" t="e">
        <f>VLOOKUP(B124,'REF _Coef diffusion'!$A$1:$D$15,4,FALSE)</f>
        <v>#N/A</v>
      </c>
      <c r="F124" s="51"/>
      <c r="G124" s="15" t="s">
        <v>24</v>
      </c>
      <c r="H124" s="51"/>
      <c r="I124" s="18" t="e">
        <f>VLOOKUP($A124,Descriptif_echantillonneur!$A$1:$F$200,4,FALSE)</f>
        <v>#N/A</v>
      </c>
      <c r="J124" s="28" t="e">
        <f t="shared" si="10"/>
        <v>#N/A</v>
      </c>
      <c r="K124" s="19" t="e">
        <f>VLOOKUP(C124,'REF _Coef diffusion'!$B$1:$C$15,2,FALSE)</f>
        <v>#N/A</v>
      </c>
      <c r="L124" s="18" t="e">
        <f>VLOOKUP($A124,Descriptif_echantillonneur!$A$1:$F$200,6,FALSE)</f>
        <v>#N/A</v>
      </c>
      <c r="M124" s="20" t="e">
        <f t="shared" si="9"/>
        <v>#N/A</v>
      </c>
      <c r="N124" s="16" t="e">
        <f t="shared" si="11"/>
        <v>#N/A</v>
      </c>
      <c r="O124" s="13" t="s">
        <v>23</v>
      </c>
      <c r="P124" s="15"/>
    </row>
    <row r="125" spans="1:16" x14ac:dyDescent="0.35">
      <c r="A125" s="5"/>
      <c r="B125" s="49"/>
      <c r="C125" s="13" t="e">
        <f>VLOOKUP(B125,'REF _Coef diffusion'!$A$1:$C$15,2,FALSE)</f>
        <v>#N/A</v>
      </c>
      <c r="D125" s="13" t="e">
        <f>VLOOKUP($A125,Descriptif_echantillonneur!$A$1:$F$200,2,FALSE)</f>
        <v>#N/A</v>
      </c>
      <c r="E125" s="2" t="e">
        <f>VLOOKUP(B125,'REF _Coef diffusion'!$A$1:$D$15,4,FALSE)</f>
        <v>#N/A</v>
      </c>
      <c r="F125" s="51"/>
      <c r="G125" s="15" t="s">
        <v>24</v>
      </c>
      <c r="H125" s="51"/>
      <c r="I125" s="18" t="e">
        <f>VLOOKUP($A125,Descriptif_echantillonneur!$A$1:$F$200,4,FALSE)</f>
        <v>#N/A</v>
      </c>
      <c r="J125" s="28" t="e">
        <f t="shared" si="10"/>
        <v>#N/A</v>
      </c>
      <c r="K125" s="19" t="e">
        <f>VLOOKUP(C125,'REF _Coef diffusion'!$B$1:$C$15,2,FALSE)</f>
        <v>#N/A</v>
      </c>
      <c r="L125" s="18" t="e">
        <f>VLOOKUP($A125,Descriptif_echantillonneur!$A$1:$F$200,6,FALSE)</f>
        <v>#N/A</v>
      </c>
      <c r="M125" s="20" t="e">
        <f t="shared" si="9"/>
        <v>#N/A</v>
      </c>
      <c r="N125" s="16" t="e">
        <f t="shared" si="11"/>
        <v>#N/A</v>
      </c>
      <c r="O125" s="13" t="s">
        <v>23</v>
      </c>
      <c r="P125" s="15"/>
    </row>
    <row r="126" spans="1:16" x14ac:dyDescent="0.35">
      <c r="A126" s="5"/>
      <c r="B126" s="49"/>
      <c r="C126" s="13" t="e">
        <f>VLOOKUP(B126,'REF _Coef diffusion'!$A$1:$C$15,2,FALSE)</f>
        <v>#N/A</v>
      </c>
      <c r="D126" s="13" t="e">
        <f>VLOOKUP($A126,Descriptif_echantillonneur!$A$1:$F$200,2,FALSE)</f>
        <v>#N/A</v>
      </c>
      <c r="E126" s="2" t="e">
        <f>VLOOKUP(B126,'REF _Coef diffusion'!$A$1:$D$15,4,FALSE)</f>
        <v>#N/A</v>
      </c>
      <c r="F126" s="51"/>
      <c r="G126" s="15" t="s">
        <v>24</v>
      </c>
      <c r="H126" s="51"/>
      <c r="I126" s="18" t="e">
        <f>VLOOKUP($A126,Descriptif_echantillonneur!$A$1:$F$200,4,FALSE)</f>
        <v>#N/A</v>
      </c>
      <c r="J126" s="28" t="e">
        <f t="shared" si="10"/>
        <v>#N/A</v>
      </c>
      <c r="K126" s="19" t="e">
        <f>VLOOKUP(C126,'REF _Coef diffusion'!$B$1:$C$15,2,FALSE)</f>
        <v>#N/A</v>
      </c>
      <c r="L126" s="18" t="e">
        <f>VLOOKUP($A126,Descriptif_echantillonneur!$A$1:$F$200,6,FALSE)</f>
        <v>#N/A</v>
      </c>
      <c r="M126" s="20" t="e">
        <f t="shared" si="9"/>
        <v>#N/A</v>
      </c>
      <c r="N126" s="16" t="e">
        <f t="shared" si="11"/>
        <v>#N/A</v>
      </c>
      <c r="O126" s="13" t="s">
        <v>23</v>
      </c>
      <c r="P126" s="15"/>
    </row>
    <row r="127" spans="1:16" x14ac:dyDescent="0.35">
      <c r="A127" s="5"/>
      <c r="B127" s="49"/>
      <c r="C127" s="13" t="e">
        <f>VLOOKUP(B127,'REF _Coef diffusion'!$A$1:$C$15,2,FALSE)</f>
        <v>#N/A</v>
      </c>
      <c r="D127" s="13" t="e">
        <f>VLOOKUP($A127,Descriptif_echantillonneur!$A$1:$F$200,2,FALSE)</f>
        <v>#N/A</v>
      </c>
      <c r="E127" s="2" t="e">
        <f>VLOOKUP(B127,'REF _Coef diffusion'!$A$1:$D$15,4,FALSE)</f>
        <v>#N/A</v>
      </c>
      <c r="F127" s="51"/>
      <c r="G127" s="15" t="s">
        <v>24</v>
      </c>
      <c r="H127" s="51"/>
      <c r="I127" s="18" t="e">
        <f>VLOOKUP($A127,Descriptif_echantillonneur!$A$1:$F$200,4,FALSE)</f>
        <v>#N/A</v>
      </c>
      <c r="J127" s="28" t="e">
        <f t="shared" si="10"/>
        <v>#N/A</v>
      </c>
      <c r="K127" s="19" t="e">
        <f>VLOOKUP(C127,'REF _Coef diffusion'!$B$1:$C$15,2,FALSE)</f>
        <v>#N/A</v>
      </c>
      <c r="L127" s="18" t="e">
        <f>VLOOKUP($A127,Descriptif_echantillonneur!$A$1:$F$200,6,FALSE)</f>
        <v>#N/A</v>
      </c>
      <c r="M127" s="20" t="e">
        <f t="shared" si="9"/>
        <v>#N/A</v>
      </c>
      <c r="N127" s="16" t="e">
        <f t="shared" si="11"/>
        <v>#N/A</v>
      </c>
      <c r="O127" s="13" t="s">
        <v>23</v>
      </c>
      <c r="P127" s="15"/>
    </row>
    <row r="128" spans="1:16" x14ac:dyDescent="0.35">
      <c r="A128" s="5"/>
      <c r="B128" s="49"/>
      <c r="C128" s="13" t="e">
        <f>VLOOKUP(B128,'REF _Coef diffusion'!$A$1:$C$15,2,FALSE)</f>
        <v>#N/A</v>
      </c>
      <c r="D128" s="13" t="e">
        <f>VLOOKUP($A128,Descriptif_echantillonneur!$A$1:$F$200,2,FALSE)</f>
        <v>#N/A</v>
      </c>
      <c r="E128" s="2" t="e">
        <f>VLOOKUP(B128,'REF _Coef diffusion'!$A$1:$D$15,4,FALSE)</f>
        <v>#N/A</v>
      </c>
      <c r="F128" s="51"/>
      <c r="G128" s="15" t="s">
        <v>24</v>
      </c>
      <c r="H128" s="51"/>
      <c r="I128" s="18" t="e">
        <f>VLOOKUP($A128,Descriptif_echantillonneur!$A$1:$F$200,4,FALSE)</f>
        <v>#N/A</v>
      </c>
      <c r="J128" s="28" t="e">
        <f t="shared" si="10"/>
        <v>#N/A</v>
      </c>
      <c r="K128" s="19" t="e">
        <f>VLOOKUP(C128,'REF _Coef diffusion'!$B$1:$C$15,2,FALSE)</f>
        <v>#N/A</v>
      </c>
      <c r="L128" s="18" t="e">
        <f>VLOOKUP($A128,Descriptif_echantillonneur!$A$1:$F$200,6,FALSE)</f>
        <v>#N/A</v>
      </c>
      <c r="M128" s="20" t="e">
        <f t="shared" si="9"/>
        <v>#N/A</v>
      </c>
      <c r="N128" s="16" t="e">
        <f t="shared" si="11"/>
        <v>#N/A</v>
      </c>
      <c r="O128" s="13" t="s">
        <v>23</v>
      </c>
      <c r="P128" s="15"/>
    </row>
    <row r="129" spans="1:16" x14ac:dyDescent="0.35">
      <c r="A129" s="5"/>
      <c r="B129" s="49"/>
      <c r="C129" s="13" t="e">
        <f>VLOOKUP(B129,'REF _Coef diffusion'!$A$1:$C$15,2,FALSE)</f>
        <v>#N/A</v>
      </c>
      <c r="D129" s="13" t="e">
        <f>VLOOKUP($A129,Descriptif_echantillonneur!$A$1:$F$200,2,FALSE)</f>
        <v>#N/A</v>
      </c>
      <c r="E129" s="2" t="e">
        <f>VLOOKUP(B129,'REF _Coef diffusion'!$A$1:$D$15,4,FALSE)</f>
        <v>#N/A</v>
      </c>
      <c r="F129" s="51"/>
      <c r="G129" s="15" t="s">
        <v>24</v>
      </c>
      <c r="H129" s="51"/>
      <c r="I129" s="18" t="e">
        <f>VLOOKUP($A129,Descriptif_echantillonneur!$A$1:$F$200,4,FALSE)</f>
        <v>#N/A</v>
      </c>
      <c r="J129" s="28" t="e">
        <f t="shared" si="10"/>
        <v>#N/A</v>
      </c>
      <c r="K129" s="19" t="e">
        <f>VLOOKUP(C129,'REF _Coef diffusion'!$B$1:$C$15,2,FALSE)</f>
        <v>#N/A</v>
      </c>
      <c r="L129" s="18" t="e">
        <f>VLOOKUP($A129,Descriptif_echantillonneur!$A$1:$F$200,6,FALSE)</f>
        <v>#N/A</v>
      </c>
      <c r="M129" s="20" t="e">
        <f t="shared" si="9"/>
        <v>#N/A</v>
      </c>
      <c r="N129" s="16" t="e">
        <f t="shared" si="11"/>
        <v>#N/A</v>
      </c>
      <c r="O129" s="13" t="s">
        <v>23</v>
      </c>
      <c r="P129" s="15"/>
    </row>
    <row r="130" spans="1:16" x14ac:dyDescent="0.35">
      <c r="A130" s="5"/>
      <c r="B130" s="49"/>
      <c r="C130" s="13" t="e">
        <f>VLOOKUP(B130,'REF _Coef diffusion'!$A$1:$C$15,2,FALSE)</f>
        <v>#N/A</v>
      </c>
      <c r="D130" s="13" t="e">
        <f>VLOOKUP($A130,Descriptif_echantillonneur!$A$1:$F$200,2,FALSE)</f>
        <v>#N/A</v>
      </c>
      <c r="E130" s="2" t="e">
        <f>VLOOKUP(B130,'REF _Coef diffusion'!$A$1:$D$15,4,FALSE)</f>
        <v>#N/A</v>
      </c>
      <c r="F130" s="51"/>
      <c r="G130" s="15" t="s">
        <v>24</v>
      </c>
      <c r="H130" s="51"/>
      <c r="I130" s="18" t="e">
        <f>VLOOKUP($A130,Descriptif_echantillonneur!$A$1:$F$200,4,FALSE)</f>
        <v>#N/A</v>
      </c>
      <c r="J130" s="28" t="e">
        <f t="shared" si="10"/>
        <v>#N/A</v>
      </c>
      <c r="K130" s="19" t="e">
        <f>VLOOKUP(C130,'REF _Coef diffusion'!$B$1:$C$15,2,FALSE)</f>
        <v>#N/A</v>
      </c>
      <c r="L130" s="18" t="e">
        <f>VLOOKUP($A130,Descriptif_echantillonneur!$A$1:$F$200,6,FALSE)</f>
        <v>#N/A</v>
      </c>
      <c r="M130" s="20" t="e">
        <f t="shared" si="9"/>
        <v>#N/A</v>
      </c>
      <c r="N130" s="16" t="e">
        <f t="shared" si="11"/>
        <v>#N/A</v>
      </c>
      <c r="O130" s="13" t="s">
        <v>23</v>
      </c>
      <c r="P130" s="15"/>
    </row>
    <row r="131" spans="1:16" x14ac:dyDescent="0.35">
      <c r="A131" s="5"/>
      <c r="B131" s="49"/>
      <c r="C131" s="13" t="e">
        <f>VLOOKUP(B131,'REF _Coef diffusion'!$A$1:$C$15,2,FALSE)</f>
        <v>#N/A</v>
      </c>
      <c r="D131" s="13" t="e">
        <f>VLOOKUP($A131,Descriptif_echantillonneur!$A$1:$F$200,2,FALSE)</f>
        <v>#N/A</v>
      </c>
      <c r="E131" s="2" t="e">
        <f>VLOOKUP(B131,'REF _Coef diffusion'!$A$1:$D$15,4,FALSE)</f>
        <v>#N/A</v>
      </c>
      <c r="F131" s="51"/>
      <c r="G131" s="15" t="s">
        <v>24</v>
      </c>
      <c r="H131" s="51"/>
      <c r="I131" s="18" t="e">
        <f>VLOOKUP($A131,Descriptif_echantillonneur!$A$1:$F$200,4,FALSE)</f>
        <v>#N/A</v>
      </c>
      <c r="J131" s="28" t="e">
        <f t="shared" si="10"/>
        <v>#N/A</v>
      </c>
      <c r="K131" s="19" t="e">
        <f>VLOOKUP(C131,'REF _Coef diffusion'!$B$1:$C$15,2,FALSE)</f>
        <v>#N/A</v>
      </c>
      <c r="L131" s="18" t="e">
        <f>VLOOKUP($A131,Descriptif_echantillonneur!$A$1:$F$200,6,FALSE)</f>
        <v>#N/A</v>
      </c>
      <c r="M131" s="20" t="e">
        <f t="shared" si="9"/>
        <v>#N/A</v>
      </c>
      <c r="N131" s="16" t="e">
        <f t="shared" ref="N131:N194" si="12">IF(D131=E131,F131*0.092/(M131*J131*3.14), "support non adapté")</f>
        <v>#N/A</v>
      </c>
      <c r="O131" s="13" t="s">
        <v>23</v>
      </c>
      <c r="P131" s="15"/>
    </row>
    <row r="132" spans="1:16" x14ac:dyDescent="0.35">
      <c r="A132" s="5"/>
      <c r="B132" s="49"/>
      <c r="C132" s="13" t="e">
        <f>VLOOKUP(B132,'REF _Coef diffusion'!$A$1:$C$15,2,FALSE)</f>
        <v>#N/A</v>
      </c>
      <c r="D132" s="13" t="e">
        <f>VLOOKUP($A132,Descriptif_echantillonneur!$A$1:$F$200,2,FALSE)</f>
        <v>#N/A</v>
      </c>
      <c r="E132" s="2" t="e">
        <f>VLOOKUP(B132,'REF _Coef diffusion'!$A$1:$D$15,4,FALSE)</f>
        <v>#N/A</v>
      </c>
      <c r="F132" s="51"/>
      <c r="G132" s="15" t="s">
        <v>24</v>
      </c>
      <c r="H132" s="51"/>
      <c r="I132" s="18" t="e">
        <f>VLOOKUP($A132,Descriptif_echantillonneur!$A$1:$F$200,4,FALSE)</f>
        <v>#N/A</v>
      </c>
      <c r="J132" s="28" t="e">
        <f t="shared" si="10"/>
        <v>#N/A</v>
      </c>
      <c r="K132" s="19" t="e">
        <f>VLOOKUP(C132,'REF _Coef diffusion'!$B$1:$C$15,2,FALSE)</f>
        <v>#N/A</v>
      </c>
      <c r="L132" s="18" t="e">
        <f>VLOOKUP($A132,Descriptif_echantillonneur!$A$1:$F$200,6,FALSE)</f>
        <v>#N/A</v>
      </c>
      <c r="M132" s="20" t="e">
        <f t="shared" ref="M132:M195" si="13">10^((1.37023*(L132-25)+0.000836*(L132-25)^2)/(109+L132)+LOG((K132*(273+L132))/298))</f>
        <v>#N/A</v>
      </c>
      <c r="N132" s="16" t="e">
        <f t="shared" si="12"/>
        <v>#N/A</v>
      </c>
      <c r="O132" s="13" t="s">
        <v>23</v>
      </c>
      <c r="P132" s="15"/>
    </row>
    <row r="133" spans="1:16" x14ac:dyDescent="0.35">
      <c r="A133" s="5"/>
      <c r="B133" s="49"/>
      <c r="C133" s="13" t="e">
        <f>VLOOKUP(B133,'REF _Coef diffusion'!$A$1:$C$15,2,FALSE)</f>
        <v>#N/A</v>
      </c>
      <c r="D133" s="13" t="e">
        <f>VLOOKUP($A133,Descriptif_echantillonneur!$A$1:$F$200,2,FALSE)</f>
        <v>#N/A</v>
      </c>
      <c r="E133" s="2" t="e">
        <f>VLOOKUP(B133,'REF _Coef diffusion'!$A$1:$D$15,4,FALSE)</f>
        <v>#N/A</v>
      </c>
      <c r="F133" s="51"/>
      <c r="G133" s="15" t="s">
        <v>24</v>
      </c>
      <c r="H133" s="51"/>
      <c r="I133" s="18" t="e">
        <f>VLOOKUP($A133,Descriptif_echantillonneur!$A$1:$F$200,4,FALSE)</f>
        <v>#N/A</v>
      </c>
      <c r="J133" s="28" t="e">
        <f t="shared" si="10"/>
        <v>#N/A</v>
      </c>
      <c r="K133" s="19" t="e">
        <f>VLOOKUP(C133,'REF _Coef diffusion'!$B$1:$C$15,2,FALSE)</f>
        <v>#N/A</v>
      </c>
      <c r="L133" s="18" t="e">
        <f>VLOOKUP($A133,Descriptif_echantillonneur!$A$1:$F$200,6,FALSE)</f>
        <v>#N/A</v>
      </c>
      <c r="M133" s="20" t="e">
        <f t="shared" si="13"/>
        <v>#N/A</v>
      </c>
      <c r="N133" s="16" t="e">
        <f t="shared" si="12"/>
        <v>#N/A</v>
      </c>
      <c r="O133" s="13" t="s">
        <v>23</v>
      </c>
      <c r="P133" s="15"/>
    </row>
    <row r="134" spans="1:16" x14ac:dyDescent="0.35">
      <c r="A134" s="5"/>
      <c r="B134" s="49"/>
      <c r="C134" s="13" t="e">
        <f>VLOOKUP(B134,'REF _Coef diffusion'!$A$1:$C$15,2,FALSE)</f>
        <v>#N/A</v>
      </c>
      <c r="D134" s="13" t="e">
        <f>VLOOKUP($A134,Descriptif_echantillonneur!$A$1:$F$200,2,FALSE)</f>
        <v>#N/A</v>
      </c>
      <c r="E134" s="2" t="e">
        <f>VLOOKUP(B134,'REF _Coef diffusion'!$A$1:$D$15,4,FALSE)</f>
        <v>#N/A</v>
      </c>
      <c r="F134" s="51"/>
      <c r="G134" s="15" t="s">
        <v>24</v>
      </c>
      <c r="H134" s="51"/>
      <c r="I134" s="18" t="e">
        <f>VLOOKUP($A134,Descriptif_echantillonneur!$A$1:$F$200,4,FALSE)</f>
        <v>#N/A</v>
      </c>
      <c r="J134" s="28" t="e">
        <f t="shared" si="10"/>
        <v>#N/A</v>
      </c>
      <c r="K134" s="19" t="e">
        <f>VLOOKUP(C134,'REF _Coef diffusion'!$B$1:$C$15,2,FALSE)</f>
        <v>#N/A</v>
      </c>
      <c r="L134" s="18" t="e">
        <f>VLOOKUP($A134,Descriptif_echantillonneur!$A$1:$F$200,6,FALSE)</f>
        <v>#N/A</v>
      </c>
      <c r="M134" s="20" t="e">
        <f t="shared" si="13"/>
        <v>#N/A</v>
      </c>
      <c r="N134" s="16" t="e">
        <f t="shared" si="12"/>
        <v>#N/A</v>
      </c>
      <c r="O134" s="13" t="s">
        <v>23</v>
      </c>
      <c r="P134" s="15"/>
    </row>
    <row r="135" spans="1:16" x14ac:dyDescent="0.35">
      <c r="A135" s="5"/>
      <c r="B135" s="49"/>
      <c r="C135" s="13" t="e">
        <f>VLOOKUP(B135,'REF _Coef diffusion'!$A$1:$C$15,2,FALSE)</f>
        <v>#N/A</v>
      </c>
      <c r="D135" s="13" t="e">
        <f>VLOOKUP($A135,Descriptif_echantillonneur!$A$1:$F$200,2,FALSE)</f>
        <v>#N/A</v>
      </c>
      <c r="E135" s="2" t="e">
        <f>VLOOKUP(B135,'REF _Coef diffusion'!$A$1:$D$15,4,FALSE)</f>
        <v>#N/A</v>
      </c>
      <c r="F135" s="51"/>
      <c r="G135" s="15" t="s">
        <v>24</v>
      </c>
      <c r="H135" s="51"/>
      <c r="I135" s="18" t="e">
        <f>VLOOKUP($A135,Descriptif_echantillonneur!$A$1:$F$200,4,FALSE)</f>
        <v>#N/A</v>
      </c>
      <c r="J135" s="28" t="e">
        <f t="shared" si="10"/>
        <v>#N/A</v>
      </c>
      <c r="K135" s="19" t="e">
        <f>VLOOKUP(C135,'REF _Coef diffusion'!$B$1:$C$15,2,FALSE)</f>
        <v>#N/A</v>
      </c>
      <c r="L135" s="18" t="e">
        <f>VLOOKUP($A135,Descriptif_echantillonneur!$A$1:$F$200,6,FALSE)</f>
        <v>#N/A</v>
      </c>
      <c r="M135" s="20" t="e">
        <f t="shared" si="13"/>
        <v>#N/A</v>
      </c>
      <c r="N135" s="16" t="e">
        <f t="shared" si="12"/>
        <v>#N/A</v>
      </c>
      <c r="O135" s="13" t="s">
        <v>23</v>
      </c>
      <c r="P135" s="15"/>
    </row>
    <row r="136" spans="1:16" x14ac:dyDescent="0.35">
      <c r="A136" s="5"/>
      <c r="B136" s="49"/>
      <c r="C136" s="13" t="e">
        <f>VLOOKUP(B136,'REF _Coef diffusion'!$A$1:$C$15,2,FALSE)</f>
        <v>#N/A</v>
      </c>
      <c r="D136" s="13" t="e">
        <f>VLOOKUP($A136,Descriptif_echantillonneur!$A$1:$F$200,2,FALSE)</f>
        <v>#N/A</v>
      </c>
      <c r="E136" s="2" t="e">
        <f>VLOOKUP(B136,'REF _Coef diffusion'!$A$1:$D$15,4,FALSE)</f>
        <v>#N/A</v>
      </c>
      <c r="F136" s="51"/>
      <c r="G136" s="15" t="s">
        <v>24</v>
      </c>
      <c r="H136" s="51"/>
      <c r="I136" s="18" t="e">
        <f>VLOOKUP($A136,Descriptif_echantillonneur!$A$1:$F$200,4,FALSE)</f>
        <v>#N/A</v>
      </c>
      <c r="J136" s="28" t="e">
        <f t="shared" si="10"/>
        <v>#N/A</v>
      </c>
      <c r="K136" s="19" t="e">
        <f>VLOOKUP(C136,'REF _Coef diffusion'!$B$1:$C$15,2,FALSE)</f>
        <v>#N/A</v>
      </c>
      <c r="L136" s="18" t="e">
        <f>VLOOKUP($A136,Descriptif_echantillonneur!$A$1:$F$200,6,FALSE)</f>
        <v>#N/A</v>
      </c>
      <c r="M136" s="20" t="e">
        <f t="shared" si="13"/>
        <v>#N/A</v>
      </c>
      <c r="N136" s="16" t="e">
        <f t="shared" si="12"/>
        <v>#N/A</v>
      </c>
      <c r="O136" s="13" t="s">
        <v>23</v>
      </c>
      <c r="P136" s="15"/>
    </row>
    <row r="137" spans="1:16" x14ac:dyDescent="0.35">
      <c r="A137" s="5"/>
      <c r="B137" s="49"/>
      <c r="C137" s="13" t="e">
        <f>VLOOKUP(B137,'REF _Coef diffusion'!$A$1:$C$15,2,FALSE)</f>
        <v>#N/A</v>
      </c>
      <c r="D137" s="13" t="e">
        <f>VLOOKUP($A137,Descriptif_echantillonneur!$A$1:$F$200,2,FALSE)</f>
        <v>#N/A</v>
      </c>
      <c r="E137" s="2" t="e">
        <f>VLOOKUP(B137,'REF _Coef diffusion'!$A$1:$D$15,4,FALSE)</f>
        <v>#N/A</v>
      </c>
      <c r="F137" s="51"/>
      <c r="G137" s="15" t="s">
        <v>24</v>
      </c>
      <c r="H137" s="51"/>
      <c r="I137" s="18" t="e">
        <f>VLOOKUP($A137,Descriptif_echantillonneur!$A$1:$F$200,4,FALSE)</f>
        <v>#N/A</v>
      </c>
      <c r="J137" s="28" t="e">
        <f t="shared" si="10"/>
        <v>#N/A</v>
      </c>
      <c r="K137" s="19" t="e">
        <f>VLOOKUP(C137,'REF _Coef diffusion'!$B$1:$C$15,2,FALSE)</f>
        <v>#N/A</v>
      </c>
      <c r="L137" s="18" t="e">
        <f>VLOOKUP($A137,Descriptif_echantillonneur!$A$1:$F$200,6,FALSE)</f>
        <v>#N/A</v>
      </c>
      <c r="M137" s="20" t="e">
        <f t="shared" si="13"/>
        <v>#N/A</v>
      </c>
      <c r="N137" s="16" t="e">
        <f t="shared" si="12"/>
        <v>#N/A</v>
      </c>
      <c r="O137" s="13" t="s">
        <v>23</v>
      </c>
      <c r="P137" s="15"/>
    </row>
    <row r="138" spans="1:16" x14ac:dyDescent="0.35">
      <c r="A138" s="5"/>
      <c r="B138" s="49"/>
      <c r="C138" s="13" t="e">
        <f>VLOOKUP(B138,'REF _Coef diffusion'!$A$1:$C$15,2,FALSE)</f>
        <v>#N/A</v>
      </c>
      <c r="D138" s="13" t="e">
        <f>VLOOKUP($A138,Descriptif_echantillonneur!$A$1:$F$200,2,FALSE)</f>
        <v>#N/A</v>
      </c>
      <c r="E138" s="2" t="e">
        <f>VLOOKUP(B138,'REF _Coef diffusion'!$A$1:$D$15,4,FALSE)</f>
        <v>#N/A</v>
      </c>
      <c r="F138" s="51"/>
      <c r="G138" s="15" t="s">
        <v>24</v>
      </c>
      <c r="H138" s="51"/>
      <c r="I138" s="18" t="e">
        <f>VLOOKUP($A138,Descriptif_echantillonneur!$A$1:$F$200,4,FALSE)</f>
        <v>#N/A</v>
      </c>
      <c r="J138" s="28" t="e">
        <f t="shared" si="10"/>
        <v>#N/A</v>
      </c>
      <c r="K138" s="19" t="e">
        <f>VLOOKUP(C138,'REF _Coef diffusion'!$B$1:$C$15,2,FALSE)</f>
        <v>#N/A</v>
      </c>
      <c r="L138" s="18" t="e">
        <f>VLOOKUP($A138,Descriptif_echantillonneur!$A$1:$F$200,6,FALSE)</f>
        <v>#N/A</v>
      </c>
      <c r="M138" s="20" t="e">
        <f t="shared" si="13"/>
        <v>#N/A</v>
      </c>
      <c r="N138" s="16" t="e">
        <f t="shared" si="12"/>
        <v>#N/A</v>
      </c>
      <c r="O138" s="13" t="s">
        <v>23</v>
      </c>
      <c r="P138" s="15"/>
    </row>
    <row r="139" spans="1:16" x14ac:dyDescent="0.35">
      <c r="A139" s="5"/>
      <c r="B139" s="49"/>
      <c r="C139" s="13" t="e">
        <f>VLOOKUP(B139,'REF _Coef diffusion'!$A$1:$C$15,2,FALSE)</f>
        <v>#N/A</v>
      </c>
      <c r="D139" s="13" t="e">
        <f>VLOOKUP($A139,Descriptif_echantillonneur!$A$1:$F$200,2,FALSE)</f>
        <v>#N/A</v>
      </c>
      <c r="E139" s="2" t="e">
        <f>VLOOKUP(B139,'REF _Coef diffusion'!$A$1:$D$15,4,FALSE)</f>
        <v>#N/A</v>
      </c>
      <c r="F139" s="51"/>
      <c r="G139" s="15" t="s">
        <v>24</v>
      </c>
      <c r="H139" s="51"/>
      <c r="I139" s="18" t="e">
        <f>VLOOKUP($A139,Descriptif_echantillonneur!$A$1:$F$200,4,FALSE)</f>
        <v>#N/A</v>
      </c>
      <c r="J139" s="28" t="e">
        <f t="shared" si="10"/>
        <v>#N/A</v>
      </c>
      <c r="K139" s="19" t="e">
        <f>VLOOKUP(C139,'REF _Coef diffusion'!$B$1:$C$15,2,FALSE)</f>
        <v>#N/A</v>
      </c>
      <c r="L139" s="18" t="e">
        <f>VLOOKUP($A139,Descriptif_echantillonneur!$A$1:$F$200,6,FALSE)</f>
        <v>#N/A</v>
      </c>
      <c r="M139" s="20" t="e">
        <f t="shared" si="13"/>
        <v>#N/A</v>
      </c>
      <c r="N139" s="16" t="e">
        <f t="shared" si="12"/>
        <v>#N/A</v>
      </c>
      <c r="O139" s="13" t="s">
        <v>23</v>
      </c>
      <c r="P139" s="15"/>
    </row>
    <row r="140" spans="1:16" x14ac:dyDescent="0.35">
      <c r="A140" s="5"/>
      <c r="B140" s="49"/>
      <c r="C140" s="13" t="e">
        <f>VLOOKUP(B140,'REF _Coef diffusion'!$A$1:$C$15,2,FALSE)</f>
        <v>#N/A</v>
      </c>
      <c r="D140" s="13" t="e">
        <f>VLOOKUP($A140,Descriptif_echantillonneur!$A$1:$F$200,2,FALSE)</f>
        <v>#N/A</v>
      </c>
      <c r="E140" s="2" t="e">
        <f>VLOOKUP(B140,'REF _Coef diffusion'!$A$1:$D$15,4,FALSE)</f>
        <v>#N/A</v>
      </c>
      <c r="F140" s="51"/>
      <c r="G140" s="15" t="s">
        <v>24</v>
      </c>
      <c r="H140" s="51"/>
      <c r="I140" s="18" t="e">
        <f>VLOOKUP($A140,Descriptif_echantillonneur!$A$1:$F$200,4,FALSE)</f>
        <v>#N/A</v>
      </c>
      <c r="J140" s="28" t="e">
        <f t="shared" si="10"/>
        <v>#N/A</v>
      </c>
      <c r="K140" s="19" t="e">
        <f>VLOOKUP(C140,'REF _Coef diffusion'!$B$1:$C$15,2,FALSE)</f>
        <v>#N/A</v>
      </c>
      <c r="L140" s="18" t="e">
        <f>VLOOKUP($A140,Descriptif_echantillonneur!$A$1:$F$200,6,FALSE)</f>
        <v>#N/A</v>
      </c>
      <c r="M140" s="20" t="e">
        <f t="shared" si="13"/>
        <v>#N/A</v>
      </c>
      <c r="N140" s="16" t="e">
        <f t="shared" si="12"/>
        <v>#N/A</v>
      </c>
      <c r="O140" s="13" t="s">
        <v>23</v>
      </c>
      <c r="P140" s="15"/>
    </row>
    <row r="141" spans="1:16" x14ac:dyDescent="0.35">
      <c r="A141" s="5"/>
      <c r="B141" s="49"/>
      <c r="C141" s="13" t="e">
        <f>VLOOKUP(B141,'REF _Coef diffusion'!$A$1:$C$15,2,FALSE)</f>
        <v>#N/A</v>
      </c>
      <c r="D141" s="13" t="e">
        <f>VLOOKUP($A141,Descriptif_echantillonneur!$A$1:$F$200,2,FALSE)</f>
        <v>#N/A</v>
      </c>
      <c r="E141" s="2" t="e">
        <f>VLOOKUP(B141,'REF _Coef diffusion'!$A$1:$D$15,4,FALSE)</f>
        <v>#N/A</v>
      </c>
      <c r="F141" s="51"/>
      <c r="G141" s="15" t="s">
        <v>24</v>
      </c>
      <c r="H141" s="51"/>
      <c r="I141" s="18" t="e">
        <f>VLOOKUP($A141,Descriptif_echantillonneur!$A$1:$F$200,4,FALSE)</f>
        <v>#N/A</v>
      </c>
      <c r="J141" s="28" t="e">
        <f t="shared" si="10"/>
        <v>#N/A</v>
      </c>
      <c r="K141" s="19" t="e">
        <f>VLOOKUP(C141,'REF _Coef diffusion'!$B$1:$C$15,2,FALSE)</f>
        <v>#N/A</v>
      </c>
      <c r="L141" s="18" t="e">
        <f>VLOOKUP($A141,Descriptif_echantillonneur!$A$1:$F$200,6,FALSE)</f>
        <v>#N/A</v>
      </c>
      <c r="M141" s="20" t="e">
        <f t="shared" si="13"/>
        <v>#N/A</v>
      </c>
      <c r="N141" s="16" t="e">
        <f t="shared" si="12"/>
        <v>#N/A</v>
      </c>
      <c r="O141" s="13" t="s">
        <v>23</v>
      </c>
      <c r="P141" s="15"/>
    </row>
    <row r="142" spans="1:16" x14ac:dyDescent="0.35">
      <c r="A142" s="5"/>
      <c r="B142" s="49"/>
      <c r="C142" s="13" t="e">
        <f>VLOOKUP(B142,'REF _Coef diffusion'!$A$1:$C$15,2,FALSE)</f>
        <v>#N/A</v>
      </c>
      <c r="D142" s="13" t="e">
        <f>VLOOKUP($A142,Descriptif_echantillonneur!$A$1:$F$200,2,FALSE)</f>
        <v>#N/A</v>
      </c>
      <c r="E142" s="2" t="e">
        <f>VLOOKUP(B142,'REF _Coef diffusion'!$A$1:$D$15,4,FALSE)</f>
        <v>#N/A</v>
      </c>
      <c r="F142" s="51"/>
      <c r="G142" s="15" t="s">
        <v>24</v>
      </c>
      <c r="H142" s="51"/>
      <c r="I142" s="18" t="e">
        <f>VLOOKUP($A142,Descriptif_echantillonneur!$A$1:$F$200,4,FALSE)</f>
        <v>#N/A</v>
      </c>
      <c r="J142" s="28" t="e">
        <f t="shared" ref="J142:J200" si="14">I142*24*3600</f>
        <v>#N/A</v>
      </c>
      <c r="K142" s="19" t="e">
        <f>VLOOKUP(C142,'REF _Coef diffusion'!$B$1:$C$15,2,FALSE)</f>
        <v>#N/A</v>
      </c>
      <c r="L142" s="18" t="e">
        <f>VLOOKUP($A142,Descriptif_echantillonneur!$A$1:$F$200,6,FALSE)</f>
        <v>#N/A</v>
      </c>
      <c r="M142" s="20" t="e">
        <f t="shared" si="13"/>
        <v>#N/A</v>
      </c>
      <c r="N142" s="16" t="e">
        <f t="shared" si="12"/>
        <v>#N/A</v>
      </c>
      <c r="O142" s="13" t="s">
        <v>23</v>
      </c>
      <c r="P142" s="15"/>
    </row>
    <row r="143" spans="1:16" x14ac:dyDescent="0.35">
      <c r="A143" s="5"/>
      <c r="B143" s="49"/>
      <c r="C143" s="13" t="e">
        <f>VLOOKUP(B143,'REF _Coef diffusion'!$A$1:$C$15,2,FALSE)</f>
        <v>#N/A</v>
      </c>
      <c r="D143" s="13" t="e">
        <f>VLOOKUP($A143,Descriptif_echantillonneur!$A$1:$F$200,2,FALSE)</f>
        <v>#N/A</v>
      </c>
      <c r="E143" s="2" t="e">
        <f>VLOOKUP(B143,'REF _Coef diffusion'!$A$1:$D$15,4,FALSE)</f>
        <v>#N/A</v>
      </c>
      <c r="F143" s="51"/>
      <c r="G143" s="15" t="s">
        <v>24</v>
      </c>
      <c r="H143" s="51"/>
      <c r="I143" s="18" t="e">
        <f>VLOOKUP($A143,Descriptif_echantillonneur!$A$1:$F$200,4,FALSE)</f>
        <v>#N/A</v>
      </c>
      <c r="J143" s="28" t="e">
        <f t="shared" si="14"/>
        <v>#N/A</v>
      </c>
      <c r="K143" s="19" t="e">
        <f>VLOOKUP(C143,'REF _Coef diffusion'!$B$1:$C$15,2,FALSE)</f>
        <v>#N/A</v>
      </c>
      <c r="L143" s="18" t="e">
        <f>VLOOKUP($A143,Descriptif_echantillonneur!$A$1:$F$200,6,FALSE)</f>
        <v>#N/A</v>
      </c>
      <c r="M143" s="20" t="e">
        <f t="shared" si="13"/>
        <v>#N/A</v>
      </c>
      <c r="N143" s="16" t="e">
        <f t="shared" si="12"/>
        <v>#N/A</v>
      </c>
      <c r="O143" s="13" t="s">
        <v>23</v>
      </c>
      <c r="P143" s="15"/>
    </row>
    <row r="144" spans="1:16" x14ac:dyDescent="0.35">
      <c r="A144" s="5"/>
      <c r="B144" s="49"/>
      <c r="C144" s="13" t="e">
        <f>VLOOKUP(B144,'REF _Coef diffusion'!$A$1:$C$15,2,FALSE)</f>
        <v>#N/A</v>
      </c>
      <c r="D144" s="13" t="e">
        <f>VLOOKUP($A144,Descriptif_echantillonneur!$A$1:$F$200,2,FALSE)</f>
        <v>#N/A</v>
      </c>
      <c r="E144" s="2" t="e">
        <f>VLOOKUP(B144,'REF _Coef diffusion'!$A$1:$D$15,4,FALSE)</f>
        <v>#N/A</v>
      </c>
      <c r="F144" s="51"/>
      <c r="G144" s="15" t="s">
        <v>24</v>
      </c>
      <c r="H144" s="51"/>
      <c r="I144" s="18" t="e">
        <f>VLOOKUP($A144,Descriptif_echantillonneur!$A$1:$F$200,4,FALSE)</f>
        <v>#N/A</v>
      </c>
      <c r="J144" s="28" t="e">
        <f t="shared" si="14"/>
        <v>#N/A</v>
      </c>
      <c r="K144" s="19" t="e">
        <f>VLOOKUP(C144,'REF _Coef diffusion'!$B$1:$C$15,2,FALSE)</f>
        <v>#N/A</v>
      </c>
      <c r="L144" s="18" t="e">
        <f>VLOOKUP($A144,Descriptif_echantillonneur!$A$1:$F$200,6,FALSE)</f>
        <v>#N/A</v>
      </c>
      <c r="M144" s="20" t="e">
        <f t="shared" si="13"/>
        <v>#N/A</v>
      </c>
      <c r="N144" s="16" t="e">
        <f t="shared" si="12"/>
        <v>#N/A</v>
      </c>
      <c r="O144" s="13" t="s">
        <v>23</v>
      </c>
      <c r="P144" s="15"/>
    </row>
    <row r="145" spans="1:16" x14ac:dyDescent="0.35">
      <c r="A145" s="5"/>
      <c r="B145" s="49"/>
      <c r="C145" s="13" t="e">
        <f>VLOOKUP(B145,'REF _Coef diffusion'!$A$1:$C$15,2,FALSE)</f>
        <v>#N/A</v>
      </c>
      <c r="D145" s="13" t="e">
        <f>VLOOKUP($A145,Descriptif_echantillonneur!$A$1:$F$200,2,FALSE)</f>
        <v>#N/A</v>
      </c>
      <c r="E145" s="2" t="e">
        <f>VLOOKUP(B145,'REF _Coef diffusion'!$A$1:$D$15,4,FALSE)</f>
        <v>#N/A</v>
      </c>
      <c r="F145" s="51"/>
      <c r="G145" s="15" t="s">
        <v>24</v>
      </c>
      <c r="H145" s="51"/>
      <c r="I145" s="18" t="e">
        <f>VLOOKUP($A145,Descriptif_echantillonneur!$A$1:$F$200,4,FALSE)</f>
        <v>#N/A</v>
      </c>
      <c r="J145" s="28" t="e">
        <f t="shared" si="14"/>
        <v>#N/A</v>
      </c>
      <c r="K145" s="19" t="e">
        <f>VLOOKUP(C145,'REF _Coef diffusion'!$B$1:$C$15,2,FALSE)</f>
        <v>#N/A</v>
      </c>
      <c r="L145" s="18" t="e">
        <f>VLOOKUP($A145,Descriptif_echantillonneur!$A$1:$F$200,6,FALSE)</f>
        <v>#N/A</v>
      </c>
      <c r="M145" s="20" t="e">
        <f t="shared" si="13"/>
        <v>#N/A</v>
      </c>
      <c r="N145" s="16" t="e">
        <f t="shared" si="12"/>
        <v>#N/A</v>
      </c>
      <c r="O145" s="13" t="s">
        <v>23</v>
      </c>
      <c r="P145" s="15"/>
    </row>
    <row r="146" spans="1:16" x14ac:dyDescent="0.35">
      <c r="A146" s="5"/>
      <c r="B146" s="49"/>
      <c r="C146" s="13" t="e">
        <f>VLOOKUP(B146,'REF _Coef diffusion'!$A$1:$C$15,2,FALSE)</f>
        <v>#N/A</v>
      </c>
      <c r="D146" s="13" t="e">
        <f>VLOOKUP($A146,Descriptif_echantillonneur!$A$1:$F$200,2,FALSE)</f>
        <v>#N/A</v>
      </c>
      <c r="E146" s="2" t="e">
        <f>VLOOKUP(B146,'REF _Coef diffusion'!$A$1:$D$15,4,FALSE)</f>
        <v>#N/A</v>
      </c>
      <c r="F146" s="51"/>
      <c r="G146" s="15" t="s">
        <v>24</v>
      </c>
      <c r="H146" s="51"/>
      <c r="I146" s="18" t="e">
        <f>VLOOKUP($A146,Descriptif_echantillonneur!$A$1:$F$200,4,FALSE)</f>
        <v>#N/A</v>
      </c>
      <c r="J146" s="28" t="e">
        <f t="shared" si="14"/>
        <v>#N/A</v>
      </c>
      <c r="K146" s="19" t="e">
        <f>VLOOKUP(C146,'REF _Coef diffusion'!$B$1:$C$15,2,FALSE)</f>
        <v>#N/A</v>
      </c>
      <c r="L146" s="18" t="e">
        <f>VLOOKUP($A146,Descriptif_echantillonneur!$A$1:$F$200,6,FALSE)</f>
        <v>#N/A</v>
      </c>
      <c r="M146" s="20" t="e">
        <f t="shared" si="13"/>
        <v>#N/A</v>
      </c>
      <c r="N146" s="16" t="e">
        <f t="shared" si="12"/>
        <v>#N/A</v>
      </c>
      <c r="O146" s="13" t="s">
        <v>23</v>
      </c>
      <c r="P146" s="15"/>
    </row>
    <row r="147" spans="1:16" x14ac:dyDescent="0.35">
      <c r="A147" s="5"/>
      <c r="B147" s="49"/>
      <c r="C147" s="13" t="e">
        <f>VLOOKUP(B147,'REF _Coef diffusion'!$A$1:$C$15,2,FALSE)</f>
        <v>#N/A</v>
      </c>
      <c r="D147" s="13" t="e">
        <f>VLOOKUP($A147,Descriptif_echantillonneur!$A$1:$F$200,2,FALSE)</f>
        <v>#N/A</v>
      </c>
      <c r="E147" s="2" t="e">
        <f>VLOOKUP(B147,'REF _Coef diffusion'!$A$1:$D$15,4,FALSE)</f>
        <v>#N/A</v>
      </c>
      <c r="F147" s="51"/>
      <c r="G147" s="15" t="s">
        <v>24</v>
      </c>
      <c r="H147" s="51"/>
      <c r="I147" s="18" t="e">
        <f>VLOOKUP($A147,Descriptif_echantillonneur!$A$1:$F$200,4,FALSE)</f>
        <v>#N/A</v>
      </c>
      <c r="J147" s="28" t="e">
        <f t="shared" si="14"/>
        <v>#N/A</v>
      </c>
      <c r="K147" s="19" t="e">
        <f>VLOOKUP(C147,'REF _Coef diffusion'!$B$1:$C$15,2,FALSE)</f>
        <v>#N/A</v>
      </c>
      <c r="L147" s="18" t="e">
        <f>VLOOKUP($A147,Descriptif_echantillonneur!$A$1:$F$200,6,FALSE)</f>
        <v>#N/A</v>
      </c>
      <c r="M147" s="20" t="e">
        <f t="shared" si="13"/>
        <v>#N/A</v>
      </c>
      <c r="N147" s="16" t="e">
        <f t="shared" si="12"/>
        <v>#N/A</v>
      </c>
      <c r="O147" s="13" t="s">
        <v>23</v>
      </c>
      <c r="P147" s="15"/>
    </row>
    <row r="148" spans="1:16" x14ac:dyDescent="0.35">
      <c r="A148" s="5"/>
      <c r="B148" s="49"/>
      <c r="C148" s="13" t="e">
        <f>VLOOKUP(B148,'REF _Coef diffusion'!$A$1:$C$15,2,FALSE)</f>
        <v>#N/A</v>
      </c>
      <c r="D148" s="13" t="e">
        <f>VLOOKUP($A148,Descriptif_echantillonneur!$A$1:$F$200,2,FALSE)</f>
        <v>#N/A</v>
      </c>
      <c r="E148" s="2" t="e">
        <f>VLOOKUP(B148,'REF _Coef diffusion'!$A$1:$D$15,4,FALSE)</f>
        <v>#N/A</v>
      </c>
      <c r="F148" s="51"/>
      <c r="G148" s="15" t="s">
        <v>24</v>
      </c>
      <c r="H148" s="51"/>
      <c r="I148" s="18" t="e">
        <f>VLOOKUP($A148,Descriptif_echantillonneur!$A$1:$F$200,4,FALSE)</f>
        <v>#N/A</v>
      </c>
      <c r="J148" s="28" t="e">
        <f t="shared" si="14"/>
        <v>#N/A</v>
      </c>
      <c r="K148" s="19" t="e">
        <f>VLOOKUP(C148,'REF _Coef diffusion'!$B$1:$C$15,2,FALSE)</f>
        <v>#N/A</v>
      </c>
      <c r="L148" s="18" t="e">
        <f>VLOOKUP($A148,Descriptif_echantillonneur!$A$1:$F$200,6,FALSE)</f>
        <v>#N/A</v>
      </c>
      <c r="M148" s="20" t="e">
        <f t="shared" si="13"/>
        <v>#N/A</v>
      </c>
      <c r="N148" s="16" t="e">
        <f t="shared" si="12"/>
        <v>#N/A</v>
      </c>
      <c r="O148" s="13" t="s">
        <v>23</v>
      </c>
      <c r="P148" s="15"/>
    </row>
    <row r="149" spans="1:16" x14ac:dyDescent="0.35">
      <c r="A149" s="5"/>
      <c r="B149" s="49"/>
      <c r="C149" s="13" t="e">
        <f>VLOOKUP(B149,'REF _Coef diffusion'!$A$1:$C$15,2,FALSE)</f>
        <v>#N/A</v>
      </c>
      <c r="D149" s="13" t="e">
        <f>VLOOKUP($A149,Descriptif_echantillonneur!$A$1:$F$200,2,FALSE)</f>
        <v>#N/A</v>
      </c>
      <c r="E149" s="2" t="e">
        <f>VLOOKUP(B149,'REF _Coef diffusion'!$A$1:$D$15,4,FALSE)</f>
        <v>#N/A</v>
      </c>
      <c r="F149" s="51"/>
      <c r="G149" s="15" t="s">
        <v>24</v>
      </c>
      <c r="H149" s="51"/>
      <c r="I149" s="18" t="e">
        <f>VLOOKUP($A149,Descriptif_echantillonneur!$A$1:$F$200,4,FALSE)</f>
        <v>#N/A</v>
      </c>
      <c r="J149" s="28" t="e">
        <f t="shared" si="14"/>
        <v>#N/A</v>
      </c>
      <c r="K149" s="19" t="e">
        <f>VLOOKUP(C149,'REF _Coef diffusion'!$B$1:$C$15,2,FALSE)</f>
        <v>#N/A</v>
      </c>
      <c r="L149" s="18" t="e">
        <f>VLOOKUP($A149,Descriptif_echantillonneur!$A$1:$F$200,6,FALSE)</f>
        <v>#N/A</v>
      </c>
      <c r="M149" s="20" t="e">
        <f t="shared" si="13"/>
        <v>#N/A</v>
      </c>
      <c r="N149" s="16" t="e">
        <f t="shared" si="12"/>
        <v>#N/A</v>
      </c>
      <c r="O149" s="13" t="s">
        <v>23</v>
      </c>
      <c r="P149" s="15"/>
    </row>
    <row r="150" spans="1:16" x14ac:dyDescent="0.35">
      <c r="A150" s="5"/>
      <c r="B150" s="49"/>
      <c r="C150" s="13" t="e">
        <f>VLOOKUP(B150,'REF _Coef diffusion'!$A$1:$C$15,2,FALSE)</f>
        <v>#N/A</v>
      </c>
      <c r="D150" s="13" t="e">
        <f>VLOOKUP($A150,Descriptif_echantillonneur!$A$1:$F$200,2,FALSE)</f>
        <v>#N/A</v>
      </c>
      <c r="E150" s="2" t="e">
        <f>VLOOKUP(B150,'REF _Coef diffusion'!$A$1:$D$15,4,FALSE)</f>
        <v>#N/A</v>
      </c>
      <c r="F150" s="51"/>
      <c r="G150" s="15" t="s">
        <v>24</v>
      </c>
      <c r="H150" s="51"/>
      <c r="I150" s="18" t="e">
        <f>VLOOKUP($A150,Descriptif_echantillonneur!$A$1:$F$200,4,FALSE)</f>
        <v>#N/A</v>
      </c>
      <c r="J150" s="28" t="e">
        <f t="shared" si="14"/>
        <v>#N/A</v>
      </c>
      <c r="K150" s="19" t="e">
        <f>VLOOKUP(C150,'REF _Coef diffusion'!$B$1:$C$15,2,FALSE)</f>
        <v>#N/A</v>
      </c>
      <c r="L150" s="18" t="e">
        <f>VLOOKUP($A150,Descriptif_echantillonneur!$A$1:$F$200,6,FALSE)</f>
        <v>#N/A</v>
      </c>
      <c r="M150" s="20" t="e">
        <f t="shared" si="13"/>
        <v>#N/A</v>
      </c>
      <c r="N150" s="16" t="e">
        <f t="shared" si="12"/>
        <v>#N/A</v>
      </c>
      <c r="O150" s="13" t="s">
        <v>23</v>
      </c>
      <c r="P150" s="15"/>
    </row>
    <row r="151" spans="1:16" x14ac:dyDescent="0.35">
      <c r="A151" s="5"/>
      <c r="B151" s="49"/>
      <c r="C151" s="13" t="e">
        <f>VLOOKUP(B151,'REF _Coef diffusion'!$A$1:$C$15,2,FALSE)</f>
        <v>#N/A</v>
      </c>
      <c r="D151" s="13" t="e">
        <f>VLOOKUP($A151,Descriptif_echantillonneur!$A$1:$F$200,2,FALSE)</f>
        <v>#N/A</v>
      </c>
      <c r="E151" s="2" t="e">
        <f>VLOOKUP(B151,'REF _Coef diffusion'!$A$1:$D$15,4,FALSE)</f>
        <v>#N/A</v>
      </c>
      <c r="F151" s="51"/>
      <c r="G151" s="15" t="s">
        <v>24</v>
      </c>
      <c r="H151" s="51"/>
      <c r="I151" s="18" t="e">
        <f>VLOOKUP($A151,Descriptif_echantillonneur!$A$1:$F$200,4,FALSE)</f>
        <v>#N/A</v>
      </c>
      <c r="J151" s="28" t="e">
        <f t="shared" si="14"/>
        <v>#N/A</v>
      </c>
      <c r="K151" s="19" t="e">
        <f>VLOOKUP(C151,'REF _Coef diffusion'!$B$1:$C$15,2,FALSE)</f>
        <v>#N/A</v>
      </c>
      <c r="L151" s="18" t="e">
        <f>VLOOKUP($A151,Descriptif_echantillonneur!$A$1:$F$200,6,FALSE)</f>
        <v>#N/A</v>
      </c>
      <c r="M151" s="20" t="e">
        <f t="shared" si="13"/>
        <v>#N/A</v>
      </c>
      <c r="N151" s="16" t="e">
        <f t="shared" si="12"/>
        <v>#N/A</v>
      </c>
      <c r="O151" s="13" t="s">
        <v>23</v>
      </c>
      <c r="P151" s="15"/>
    </row>
    <row r="152" spans="1:16" x14ac:dyDescent="0.35">
      <c r="A152" s="5"/>
      <c r="B152" s="49"/>
      <c r="C152" s="13" t="e">
        <f>VLOOKUP(B152,'REF _Coef diffusion'!$A$1:$C$15,2,FALSE)</f>
        <v>#N/A</v>
      </c>
      <c r="D152" s="13" t="e">
        <f>VLOOKUP($A152,Descriptif_echantillonneur!$A$1:$F$200,2,FALSE)</f>
        <v>#N/A</v>
      </c>
      <c r="E152" s="2" t="e">
        <f>VLOOKUP(B152,'REF _Coef diffusion'!$A$1:$D$15,4,FALSE)</f>
        <v>#N/A</v>
      </c>
      <c r="F152" s="51"/>
      <c r="G152" s="15" t="s">
        <v>24</v>
      </c>
      <c r="H152" s="51"/>
      <c r="I152" s="18" t="e">
        <f>VLOOKUP($A152,Descriptif_echantillonneur!$A$1:$F$200,4,FALSE)</f>
        <v>#N/A</v>
      </c>
      <c r="J152" s="28" t="e">
        <f t="shared" si="14"/>
        <v>#N/A</v>
      </c>
      <c r="K152" s="19" t="e">
        <f>VLOOKUP(C152,'REF _Coef diffusion'!$B$1:$C$15,2,FALSE)</f>
        <v>#N/A</v>
      </c>
      <c r="L152" s="18" t="e">
        <f>VLOOKUP($A152,Descriptif_echantillonneur!$A$1:$F$200,6,FALSE)</f>
        <v>#N/A</v>
      </c>
      <c r="M152" s="20" t="e">
        <f t="shared" si="13"/>
        <v>#N/A</v>
      </c>
      <c r="N152" s="16" t="e">
        <f t="shared" si="12"/>
        <v>#N/A</v>
      </c>
      <c r="O152" s="13" t="s">
        <v>23</v>
      </c>
      <c r="P152" s="15"/>
    </row>
    <row r="153" spans="1:16" x14ac:dyDescent="0.35">
      <c r="A153" s="5"/>
      <c r="B153" s="49"/>
      <c r="C153" s="13" t="e">
        <f>VLOOKUP(B153,'REF _Coef diffusion'!$A$1:$C$15,2,FALSE)</f>
        <v>#N/A</v>
      </c>
      <c r="D153" s="13" t="e">
        <f>VLOOKUP($A153,Descriptif_echantillonneur!$A$1:$F$200,2,FALSE)</f>
        <v>#N/A</v>
      </c>
      <c r="E153" s="2" t="e">
        <f>VLOOKUP(B153,'REF _Coef diffusion'!$A$1:$D$15,4,FALSE)</f>
        <v>#N/A</v>
      </c>
      <c r="F153" s="51"/>
      <c r="G153" s="15" t="s">
        <v>24</v>
      </c>
      <c r="H153" s="51"/>
      <c r="I153" s="18" t="e">
        <f>VLOOKUP($A153,Descriptif_echantillonneur!$A$1:$F$200,4,FALSE)</f>
        <v>#N/A</v>
      </c>
      <c r="J153" s="28" t="e">
        <f t="shared" si="14"/>
        <v>#N/A</v>
      </c>
      <c r="K153" s="19" t="e">
        <f>VLOOKUP(C153,'REF _Coef diffusion'!$B$1:$C$15,2,FALSE)</f>
        <v>#N/A</v>
      </c>
      <c r="L153" s="18" t="e">
        <f>VLOOKUP($A153,Descriptif_echantillonneur!$A$1:$F$200,6,FALSE)</f>
        <v>#N/A</v>
      </c>
      <c r="M153" s="20" t="e">
        <f t="shared" si="13"/>
        <v>#N/A</v>
      </c>
      <c r="N153" s="16" t="e">
        <f t="shared" si="12"/>
        <v>#N/A</v>
      </c>
      <c r="O153" s="13" t="s">
        <v>23</v>
      </c>
      <c r="P153" s="15"/>
    </row>
    <row r="154" spans="1:16" x14ac:dyDescent="0.35">
      <c r="A154" s="5"/>
      <c r="B154" s="49"/>
      <c r="C154" s="13" t="e">
        <f>VLOOKUP(B154,'REF _Coef diffusion'!$A$1:$C$15,2,FALSE)</f>
        <v>#N/A</v>
      </c>
      <c r="D154" s="13" t="e">
        <f>VLOOKUP($A154,Descriptif_echantillonneur!$A$1:$F$200,2,FALSE)</f>
        <v>#N/A</v>
      </c>
      <c r="E154" s="2" t="e">
        <f>VLOOKUP(B154,'REF _Coef diffusion'!$A$1:$D$15,4,FALSE)</f>
        <v>#N/A</v>
      </c>
      <c r="F154" s="51"/>
      <c r="G154" s="15" t="s">
        <v>24</v>
      </c>
      <c r="H154" s="51"/>
      <c r="I154" s="18" t="e">
        <f>VLOOKUP($A154,Descriptif_echantillonneur!$A$1:$F$200,4,FALSE)</f>
        <v>#N/A</v>
      </c>
      <c r="J154" s="28" t="e">
        <f t="shared" si="14"/>
        <v>#N/A</v>
      </c>
      <c r="K154" s="19" t="e">
        <f>VLOOKUP(C154,'REF _Coef diffusion'!$B$1:$C$15,2,FALSE)</f>
        <v>#N/A</v>
      </c>
      <c r="L154" s="18" t="e">
        <f>VLOOKUP($A154,Descriptif_echantillonneur!$A$1:$F$200,6,FALSE)</f>
        <v>#N/A</v>
      </c>
      <c r="M154" s="20" t="e">
        <f t="shared" si="13"/>
        <v>#N/A</v>
      </c>
      <c r="N154" s="16" t="e">
        <f t="shared" si="12"/>
        <v>#N/A</v>
      </c>
      <c r="O154" s="13" t="s">
        <v>23</v>
      </c>
      <c r="P154" s="15"/>
    </row>
    <row r="155" spans="1:16" x14ac:dyDescent="0.35">
      <c r="A155" s="5"/>
      <c r="B155" s="49"/>
      <c r="C155" s="13" t="e">
        <f>VLOOKUP(B155,'REF _Coef diffusion'!$A$1:$C$15,2,FALSE)</f>
        <v>#N/A</v>
      </c>
      <c r="D155" s="13" t="e">
        <f>VLOOKUP($A155,Descriptif_echantillonneur!$A$1:$F$200,2,FALSE)</f>
        <v>#N/A</v>
      </c>
      <c r="E155" s="2" t="e">
        <f>VLOOKUP(B155,'REF _Coef diffusion'!$A$1:$D$15,4,FALSE)</f>
        <v>#N/A</v>
      </c>
      <c r="F155" s="51"/>
      <c r="G155" s="15" t="s">
        <v>24</v>
      </c>
      <c r="H155" s="51"/>
      <c r="I155" s="18" t="e">
        <f>VLOOKUP($A155,Descriptif_echantillonneur!$A$1:$F$200,4,FALSE)</f>
        <v>#N/A</v>
      </c>
      <c r="J155" s="28" t="e">
        <f t="shared" si="14"/>
        <v>#N/A</v>
      </c>
      <c r="K155" s="19" t="e">
        <f>VLOOKUP(C155,'REF _Coef diffusion'!$B$1:$C$15,2,FALSE)</f>
        <v>#N/A</v>
      </c>
      <c r="L155" s="18" t="e">
        <f>VLOOKUP($A155,Descriptif_echantillonneur!$A$1:$F$200,6,FALSE)</f>
        <v>#N/A</v>
      </c>
      <c r="M155" s="20" t="e">
        <f t="shared" si="13"/>
        <v>#N/A</v>
      </c>
      <c r="N155" s="16" t="e">
        <f t="shared" si="12"/>
        <v>#N/A</v>
      </c>
      <c r="O155" s="13" t="s">
        <v>23</v>
      </c>
      <c r="P155" s="15"/>
    </row>
    <row r="156" spans="1:16" x14ac:dyDescent="0.35">
      <c r="A156" s="5"/>
      <c r="B156" s="49"/>
      <c r="C156" s="13" t="e">
        <f>VLOOKUP(B156,'REF _Coef diffusion'!$A$1:$C$15,2,FALSE)</f>
        <v>#N/A</v>
      </c>
      <c r="D156" s="13" t="e">
        <f>VLOOKUP($A156,Descriptif_echantillonneur!$A$1:$F$200,2,FALSE)</f>
        <v>#N/A</v>
      </c>
      <c r="E156" s="2" t="e">
        <f>VLOOKUP(B156,'REF _Coef diffusion'!$A$1:$D$15,4,FALSE)</f>
        <v>#N/A</v>
      </c>
      <c r="F156" s="51"/>
      <c r="G156" s="15" t="s">
        <v>24</v>
      </c>
      <c r="H156" s="51"/>
      <c r="I156" s="18" t="e">
        <f>VLOOKUP($A156,Descriptif_echantillonneur!$A$1:$F$200,4,FALSE)</f>
        <v>#N/A</v>
      </c>
      <c r="J156" s="28" t="e">
        <f t="shared" si="14"/>
        <v>#N/A</v>
      </c>
      <c r="K156" s="19" t="e">
        <f>VLOOKUP(C156,'REF _Coef diffusion'!$B$1:$C$15,2,FALSE)</f>
        <v>#N/A</v>
      </c>
      <c r="L156" s="18" t="e">
        <f>VLOOKUP($A156,Descriptif_echantillonneur!$A$1:$F$200,6,FALSE)</f>
        <v>#N/A</v>
      </c>
      <c r="M156" s="20" t="e">
        <f t="shared" si="13"/>
        <v>#N/A</v>
      </c>
      <c r="N156" s="16" t="e">
        <f t="shared" si="12"/>
        <v>#N/A</v>
      </c>
      <c r="O156" s="13" t="s">
        <v>23</v>
      </c>
      <c r="P156" s="15"/>
    </row>
    <row r="157" spans="1:16" x14ac:dyDescent="0.35">
      <c r="A157" s="5"/>
      <c r="B157" s="49"/>
      <c r="C157" s="13" t="e">
        <f>VLOOKUP(B157,'REF _Coef diffusion'!$A$1:$C$15,2,FALSE)</f>
        <v>#N/A</v>
      </c>
      <c r="D157" s="13" t="e">
        <f>VLOOKUP($A157,Descriptif_echantillonneur!$A$1:$F$200,2,FALSE)</f>
        <v>#N/A</v>
      </c>
      <c r="E157" s="2" t="e">
        <f>VLOOKUP(B157,'REF _Coef diffusion'!$A$1:$D$15,4,FALSE)</f>
        <v>#N/A</v>
      </c>
      <c r="F157" s="51"/>
      <c r="G157" s="15" t="s">
        <v>24</v>
      </c>
      <c r="H157" s="51"/>
      <c r="I157" s="18" t="e">
        <f>VLOOKUP($A157,Descriptif_echantillonneur!$A$1:$F$200,4,FALSE)</f>
        <v>#N/A</v>
      </c>
      <c r="J157" s="28" t="e">
        <f t="shared" si="14"/>
        <v>#N/A</v>
      </c>
      <c r="K157" s="19" t="e">
        <f>VLOOKUP(C157,'REF _Coef diffusion'!$B$1:$C$15,2,FALSE)</f>
        <v>#N/A</v>
      </c>
      <c r="L157" s="18" t="e">
        <f>VLOOKUP($A157,Descriptif_echantillonneur!$A$1:$F$200,6,FALSE)</f>
        <v>#N/A</v>
      </c>
      <c r="M157" s="20" t="e">
        <f t="shared" si="13"/>
        <v>#N/A</v>
      </c>
      <c r="N157" s="16" t="e">
        <f t="shared" si="12"/>
        <v>#N/A</v>
      </c>
      <c r="O157" s="13" t="s">
        <v>23</v>
      </c>
      <c r="P157" s="15"/>
    </row>
    <row r="158" spans="1:16" x14ac:dyDescent="0.35">
      <c r="A158" s="5"/>
      <c r="B158" s="49"/>
      <c r="C158" s="13" t="e">
        <f>VLOOKUP(B158,'REF _Coef diffusion'!$A$1:$C$15,2,FALSE)</f>
        <v>#N/A</v>
      </c>
      <c r="D158" s="13" t="e">
        <f>VLOOKUP($A158,Descriptif_echantillonneur!$A$1:$F$200,2,FALSE)</f>
        <v>#N/A</v>
      </c>
      <c r="E158" s="2" t="e">
        <f>VLOOKUP(B158,'REF _Coef diffusion'!$A$1:$D$15,4,FALSE)</f>
        <v>#N/A</v>
      </c>
      <c r="F158" s="51"/>
      <c r="G158" s="15" t="s">
        <v>24</v>
      </c>
      <c r="H158" s="51"/>
      <c r="I158" s="18" t="e">
        <f>VLOOKUP($A158,Descriptif_echantillonneur!$A$1:$F$200,4,FALSE)</f>
        <v>#N/A</v>
      </c>
      <c r="J158" s="28" t="e">
        <f t="shared" si="14"/>
        <v>#N/A</v>
      </c>
      <c r="K158" s="19" t="e">
        <f>VLOOKUP(C158,'REF _Coef diffusion'!$B$1:$C$15,2,FALSE)</f>
        <v>#N/A</v>
      </c>
      <c r="L158" s="18" t="e">
        <f>VLOOKUP($A158,Descriptif_echantillonneur!$A$1:$F$200,6,FALSE)</f>
        <v>#N/A</v>
      </c>
      <c r="M158" s="20" t="e">
        <f t="shared" si="13"/>
        <v>#N/A</v>
      </c>
      <c r="N158" s="16" t="e">
        <f t="shared" si="12"/>
        <v>#N/A</v>
      </c>
      <c r="O158" s="13" t="s">
        <v>23</v>
      </c>
      <c r="P158" s="15"/>
    </row>
    <row r="159" spans="1:16" x14ac:dyDescent="0.35">
      <c r="A159" s="5"/>
      <c r="B159" s="49"/>
      <c r="C159" s="13" t="e">
        <f>VLOOKUP(B159,'REF _Coef diffusion'!$A$1:$C$15,2,FALSE)</f>
        <v>#N/A</v>
      </c>
      <c r="D159" s="13" t="e">
        <f>VLOOKUP($A159,Descriptif_echantillonneur!$A$1:$F$200,2,FALSE)</f>
        <v>#N/A</v>
      </c>
      <c r="E159" s="2" t="e">
        <f>VLOOKUP(B159,'REF _Coef diffusion'!$A$1:$D$15,4,FALSE)</f>
        <v>#N/A</v>
      </c>
      <c r="F159" s="51"/>
      <c r="G159" s="15" t="s">
        <v>24</v>
      </c>
      <c r="H159" s="51"/>
      <c r="I159" s="18" t="e">
        <f>VLOOKUP($A159,Descriptif_echantillonneur!$A$1:$F$200,4,FALSE)</f>
        <v>#N/A</v>
      </c>
      <c r="J159" s="28" t="e">
        <f t="shared" si="14"/>
        <v>#N/A</v>
      </c>
      <c r="K159" s="19" t="e">
        <f>VLOOKUP(C159,'REF _Coef diffusion'!$B$1:$C$15,2,FALSE)</f>
        <v>#N/A</v>
      </c>
      <c r="L159" s="18" t="e">
        <f>VLOOKUP($A159,Descriptif_echantillonneur!$A$1:$F$200,6,FALSE)</f>
        <v>#N/A</v>
      </c>
      <c r="M159" s="20" t="e">
        <f t="shared" si="13"/>
        <v>#N/A</v>
      </c>
      <c r="N159" s="16" t="e">
        <f t="shared" si="12"/>
        <v>#N/A</v>
      </c>
      <c r="O159" s="13" t="s">
        <v>23</v>
      </c>
      <c r="P159" s="15"/>
    </row>
    <row r="160" spans="1:16" x14ac:dyDescent="0.35">
      <c r="A160" s="5"/>
      <c r="B160" s="49"/>
      <c r="C160" s="13" t="e">
        <f>VLOOKUP(B160,'REF _Coef diffusion'!$A$1:$C$15,2,FALSE)</f>
        <v>#N/A</v>
      </c>
      <c r="D160" s="13" t="e">
        <f>VLOOKUP($A160,Descriptif_echantillonneur!$A$1:$F$200,2,FALSE)</f>
        <v>#N/A</v>
      </c>
      <c r="E160" s="2" t="e">
        <f>VLOOKUP(B160,'REF _Coef diffusion'!$A$1:$D$15,4,FALSE)</f>
        <v>#N/A</v>
      </c>
      <c r="F160" s="51"/>
      <c r="G160" s="15" t="s">
        <v>24</v>
      </c>
      <c r="H160" s="51"/>
      <c r="I160" s="18" t="e">
        <f>VLOOKUP($A160,Descriptif_echantillonneur!$A$1:$F$200,4,FALSE)</f>
        <v>#N/A</v>
      </c>
      <c r="J160" s="28" t="e">
        <f t="shared" si="14"/>
        <v>#N/A</v>
      </c>
      <c r="K160" s="19" t="e">
        <f>VLOOKUP(C160,'REF _Coef diffusion'!$B$1:$C$15,2,FALSE)</f>
        <v>#N/A</v>
      </c>
      <c r="L160" s="18" t="e">
        <f>VLOOKUP($A160,Descriptif_echantillonneur!$A$1:$F$200,6,FALSE)</f>
        <v>#N/A</v>
      </c>
      <c r="M160" s="20" t="e">
        <f t="shared" si="13"/>
        <v>#N/A</v>
      </c>
      <c r="N160" s="16" t="e">
        <f t="shared" si="12"/>
        <v>#N/A</v>
      </c>
      <c r="O160" s="13" t="s">
        <v>23</v>
      </c>
      <c r="P160" s="15"/>
    </row>
    <row r="161" spans="1:16" x14ac:dyDescent="0.35">
      <c r="A161" s="5"/>
      <c r="B161" s="49"/>
      <c r="C161" s="13" t="e">
        <f>VLOOKUP(B161,'REF _Coef diffusion'!$A$1:$C$15,2,FALSE)</f>
        <v>#N/A</v>
      </c>
      <c r="D161" s="13" t="e">
        <f>VLOOKUP($A161,Descriptif_echantillonneur!$A$1:$F$200,2,FALSE)</f>
        <v>#N/A</v>
      </c>
      <c r="E161" s="2" t="e">
        <f>VLOOKUP(B161,'REF _Coef diffusion'!$A$1:$D$15,4,FALSE)</f>
        <v>#N/A</v>
      </c>
      <c r="F161" s="51"/>
      <c r="G161" s="15" t="s">
        <v>24</v>
      </c>
      <c r="H161" s="51"/>
      <c r="I161" s="18" t="e">
        <f>VLOOKUP($A161,Descriptif_echantillonneur!$A$1:$F$200,4,FALSE)</f>
        <v>#N/A</v>
      </c>
      <c r="J161" s="28" t="e">
        <f t="shared" si="14"/>
        <v>#N/A</v>
      </c>
      <c r="K161" s="19" t="e">
        <f>VLOOKUP(C161,'REF _Coef diffusion'!$B$1:$C$15,2,FALSE)</f>
        <v>#N/A</v>
      </c>
      <c r="L161" s="18" t="e">
        <f>VLOOKUP($A161,Descriptif_echantillonneur!$A$1:$F$200,6,FALSE)</f>
        <v>#N/A</v>
      </c>
      <c r="M161" s="20" t="e">
        <f t="shared" si="13"/>
        <v>#N/A</v>
      </c>
      <c r="N161" s="16" t="e">
        <f t="shared" si="12"/>
        <v>#N/A</v>
      </c>
      <c r="O161" s="13" t="s">
        <v>23</v>
      </c>
      <c r="P161" s="15"/>
    </row>
    <row r="162" spans="1:16" x14ac:dyDescent="0.35">
      <c r="A162" s="5"/>
      <c r="B162" s="49"/>
      <c r="C162" s="13" t="e">
        <f>VLOOKUP(B162,'REF _Coef diffusion'!$A$1:$C$15,2,FALSE)</f>
        <v>#N/A</v>
      </c>
      <c r="D162" s="13" t="e">
        <f>VLOOKUP($A162,Descriptif_echantillonneur!$A$1:$F$200,2,FALSE)</f>
        <v>#N/A</v>
      </c>
      <c r="E162" s="2" t="e">
        <f>VLOOKUP(B162,'REF _Coef diffusion'!$A$1:$D$15,4,FALSE)</f>
        <v>#N/A</v>
      </c>
      <c r="F162" s="51"/>
      <c r="G162" s="15" t="s">
        <v>24</v>
      </c>
      <c r="H162" s="51"/>
      <c r="I162" s="18" t="e">
        <f>VLOOKUP($A162,Descriptif_echantillonneur!$A$1:$F$200,4,FALSE)</f>
        <v>#N/A</v>
      </c>
      <c r="J162" s="28" t="e">
        <f t="shared" si="14"/>
        <v>#N/A</v>
      </c>
      <c r="K162" s="19" t="e">
        <f>VLOOKUP(C162,'REF _Coef diffusion'!$B$1:$C$15,2,FALSE)</f>
        <v>#N/A</v>
      </c>
      <c r="L162" s="18" t="e">
        <f>VLOOKUP($A162,Descriptif_echantillonneur!$A$1:$F$200,6,FALSE)</f>
        <v>#N/A</v>
      </c>
      <c r="M162" s="20" t="e">
        <f t="shared" si="13"/>
        <v>#N/A</v>
      </c>
      <c r="N162" s="16" t="e">
        <f t="shared" si="12"/>
        <v>#N/A</v>
      </c>
      <c r="O162" s="13" t="s">
        <v>23</v>
      </c>
      <c r="P162" s="15"/>
    </row>
    <row r="163" spans="1:16" x14ac:dyDescent="0.35">
      <c r="A163" s="5"/>
      <c r="B163" s="49"/>
      <c r="C163" s="13" t="e">
        <f>VLOOKUP(B163,'REF _Coef diffusion'!$A$1:$C$15,2,FALSE)</f>
        <v>#N/A</v>
      </c>
      <c r="D163" s="13" t="e">
        <f>VLOOKUP($A163,Descriptif_echantillonneur!$A$1:$F$200,2,FALSE)</f>
        <v>#N/A</v>
      </c>
      <c r="E163" s="2" t="e">
        <f>VLOOKUP(B163,'REF _Coef diffusion'!$A$1:$D$15,4,FALSE)</f>
        <v>#N/A</v>
      </c>
      <c r="F163" s="51"/>
      <c r="G163" s="15" t="s">
        <v>24</v>
      </c>
      <c r="H163" s="51"/>
      <c r="I163" s="18" t="e">
        <f>VLOOKUP($A163,Descriptif_echantillonneur!$A$1:$F$200,4,FALSE)</f>
        <v>#N/A</v>
      </c>
      <c r="J163" s="28" t="e">
        <f t="shared" si="14"/>
        <v>#N/A</v>
      </c>
      <c r="K163" s="19" t="e">
        <f>VLOOKUP(C163,'REF _Coef diffusion'!$B$1:$C$15,2,FALSE)</f>
        <v>#N/A</v>
      </c>
      <c r="L163" s="18" t="e">
        <f>VLOOKUP($A163,Descriptif_echantillonneur!$A$1:$F$200,6,FALSE)</f>
        <v>#N/A</v>
      </c>
      <c r="M163" s="20" t="e">
        <f t="shared" si="13"/>
        <v>#N/A</v>
      </c>
      <c r="N163" s="16" t="e">
        <f t="shared" si="12"/>
        <v>#N/A</v>
      </c>
      <c r="O163" s="13" t="s">
        <v>23</v>
      </c>
      <c r="P163" s="15"/>
    </row>
    <row r="164" spans="1:16" x14ac:dyDescent="0.35">
      <c r="A164" s="5"/>
      <c r="B164" s="49"/>
      <c r="C164" s="13" t="e">
        <f>VLOOKUP(B164,'REF _Coef diffusion'!$A$1:$C$15,2,FALSE)</f>
        <v>#N/A</v>
      </c>
      <c r="D164" s="13" t="e">
        <f>VLOOKUP($A164,Descriptif_echantillonneur!$A$1:$F$200,2,FALSE)</f>
        <v>#N/A</v>
      </c>
      <c r="E164" s="2" t="e">
        <f>VLOOKUP(B164,'REF _Coef diffusion'!$A$1:$D$15,4,FALSE)</f>
        <v>#N/A</v>
      </c>
      <c r="F164" s="51"/>
      <c r="G164" s="15" t="s">
        <v>24</v>
      </c>
      <c r="H164" s="51"/>
      <c r="I164" s="18" t="e">
        <f>VLOOKUP($A164,Descriptif_echantillonneur!$A$1:$F$200,4,FALSE)</f>
        <v>#N/A</v>
      </c>
      <c r="J164" s="28" t="e">
        <f t="shared" si="14"/>
        <v>#N/A</v>
      </c>
      <c r="K164" s="19" t="e">
        <f>VLOOKUP(C164,'REF _Coef diffusion'!$B$1:$C$15,2,FALSE)</f>
        <v>#N/A</v>
      </c>
      <c r="L164" s="18" t="e">
        <f>VLOOKUP($A164,Descriptif_echantillonneur!$A$1:$F$200,6,FALSE)</f>
        <v>#N/A</v>
      </c>
      <c r="M164" s="20" t="e">
        <f t="shared" si="13"/>
        <v>#N/A</v>
      </c>
      <c r="N164" s="16" t="e">
        <f t="shared" si="12"/>
        <v>#N/A</v>
      </c>
      <c r="O164" s="13" t="s">
        <v>23</v>
      </c>
      <c r="P164" s="15"/>
    </row>
    <row r="165" spans="1:16" x14ac:dyDescent="0.35">
      <c r="A165" s="5"/>
      <c r="B165" s="49"/>
      <c r="C165" s="13" t="e">
        <f>VLOOKUP(B165,'REF _Coef diffusion'!$A$1:$C$15,2,FALSE)</f>
        <v>#N/A</v>
      </c>
      <c r="D165" s="13" t="e">
        <f>VLOOKUP($A165,Descriptif_echantillonneur!$A$1:$F$200,2,FALSE)</f>
        <v>#N/A</v>
      </c>
      <c r="E165" s="2" t="e">
        <f>VLOOKUP(B165,'REF _Coef diffusion'!$A$1:$D$15,4,FALSE)</f>
        <v>#N/A</v>
      </c>
      <c r="F165" s="51"/>
      <c r="G165" s="15" t="s">
        <v>24</v>
      </c>
      <c r="H165" s="51"/>
      <c r="I165" s="18" t="e">
        <f>VLOOKUP($A165,Descriptif_echantillonneur!$A$1:$F$200,4,FALSE)</f>
        <v>#N/A</v>
      </c>
      <c r="J165" s="28" t="e">
        <f t="shared" si="14"/>
        <v>#N/A</v>
      </c>
      <c r="K165" s="19" t="e">
        <f>VLOOKUP(C165,'REF _Coef diffusion'!$B$1:$C$15,2,FALSE)</f>
        <v>#N/A</v>
      </c>
      <c r="L165" s="18" t="e">
        <f>VLOOKUP($A165,Descriptif_echantillonneur!$A$1:$F$200,6,FALSE)</f>
        <v>#N/A</v>
      </c>
      <c r="M165" s="20" t="e">
        <f t="shared" si="13"/>
        <v>#N/A</v>
      </c>
      <c r="N165" s="16" t="e">
        <f t="shared" si="12"/>
        <v>#N/A</v>
      </c>
      <c r="O165" s="13" t="s">
        <v>23</v>
      </c>
      <c r="P165" s="15"/>
    </row>
    <row r="166" spans="1:16" x14ac:dyDescent="0.35">
      <c r="A166" s="5"/>
      <c r="B166" s="49"/>
      <c r="C166" s="13" t="e">
        <f>VLOOKUP(B166,'REF _Coef diffusion'!$A$1:$C$15,2,FALSE)</f>
        <v>#N/A</v>
      </c>
      <c r="D166" s="13" t="e">
        <f>VLOOKUP($A166,Descriptif_echantillonneur!$A$1:$F$200,2,FALSE)</f>
        <v>#N/A</v>
      </c>
      <c r="E166" s="2" t="e">
        <f>VLOOKUP(B166,'REF _Coef diffusion'!$A$1:$D$15,4,FALSE)</f>
        <v>#N/A</v>
      </c>
      <c r="F166" s="51"/>
      <c r="G166" s="15" t="s">
        <v>24</v>
      </c>
      <c r="H166" s="51"/>
      <c r="I166" s="18" t="e">
        <f>VLOOKUP($A166,Descriptif_echantillonneur!$A$1:$F$200,4,FALSE)</f>
        <v>#N/A</v>
      </c>
      <c r="J166" s="28" t="e">
        <f t="shared" si="14"/>
        <v>#N/A</v>
      </c>
      <c r="K166" s="19" t="e">
        <f>VLOOKUP(C166,'REF _Coef diffusion'!$B$1:$C$15,2,FALSE)</f>
        <v>#N/A</v>
      </c>
      <c r="L166" s="18" t="e">
        <f>VLOOKUP($A166,Descriptif_echantillonneur!$A$1:$F$200,6,FALSE)</f>
        <v>#N/A</v>
      </c>
      <c r="M166" s="20" t="e">
        <f t="shared" si="13"/>
        <v>#N/A</v>
      </c>
      <c r="N166" s="16" t="e">
        <f t="shared" si="12"/>
        <v>#N/A</v>
      </c>
      <c r="O166" s="13" t="s">
        <v>23</v>
      </c>
      <c r="P166" s="15"/>
    </row>
    <row r="167" spans="1:16" x14ac:dyDescent="0.35">
      <c r="A167" s="5"/>
      <c r="B167" s="49"/>
      <c r="C167" s="13" t="e">
        <f>VLOOKUP(B167,'REF _Coef diffusion'!$A$1:$C$15,2,FALSE)</f>
        <v>#N/A</v>
      </c>
      <c r="D167" s="13" t="e">
        <f>VLOOKUP($A167,Descriptif_echantillonneur!$A$1:$F$200,2,FALSE)</f>
        <v>#N/A</v>
      </c>
      <c r="E167" s="2" t="e">
        <f>VLOOKUP(B167,'REF _Coef diffusion'!$A$1:$D$15,4,FALSE)</f>
        <v>#N/A</v>
      </c>
      <c r="F167" s="51"/>
      <c r="G167" s="15" t="s">
        <v>24</v>
      </c>
      <c r="H167" s="51"/>
      <c r="I167" s="18" t="e">
        <f>VLOOKUP($A167,Descriptif_echantillonneur!$A$1:$F$200,4,FALSE)</f>
        <v>#N/A</v>
      </c>
      <c r="J167" s="28" t="e">
        <f t="shared" si="14"/>
        <v>#N/A</v>
      </c>
      <c r="K167" s="19" t="e">
        <f>VLOOKUP(C167,'REF _Coef diffusion'!$B$1:$C$15,2,FALSE)</f>
        <v>#N/A</v>
      </c>
      <c r="L167" s="18" t="e">
        <f>VLOOKUP($A167,Descriptif_echantillonneur!$A$1:$F$200,6,FALSE)</f>
        <v>#N/A</v>
      </c>
      <c r="M167" s="20" t="e">
        <f t="shared" si="13"/>
        <v>#N/A</v>
      </c>
      <c r="N167" s="16" t="e">
        <f t="shared" si="12"/>
        <v>#N/A</v>
      </c>
      <c r="O167" s="13" t="s">
        <v>23</v>
      </c>
      <c r="P167" s="15"/>
    </row>
    <row r="168" spans="1:16" x14ac:dyDescent="0.35">
      <c r="A168" s="5"/>
      <c r="B168" s="49"/>
      <c r="C168" s="13" t="e">
        <f>VLOOKUP(B168,'REF _Coef diffusion'!$A$1:$C$15,2,FALSE)</f>
        <v>#N/A</v>
      </c>
      <c r="D168" s="13" t="e">
        <f>VLOOKUP($A168,Descriptif_echantillonneur!$A$1:$F$200,2,FALSE)</f>
        <v>#N/A</v>
      </c>
      <c r="E168" s="2" t="e">
        <f>VLOOKUP(B168,'REF _Coef diffusion'!$A$1:$D$15,4,FALSE)</f>
        <v>#N/A</v>
      </c>
      <c r="F168" s="51"/>
      <c r="G168" s="15" t="s">
        <v>24</v>
      </c>
      <c r="H168" s="51"/>
      <c r="I168" s="18" t="e">
        <f>VLOOKUP($A168,Descriptif_echantillonneur!$A$1:$F$200,4,FALSE)</f>
        <v>#N/A</v>
      </c>
      <c r="J168" s="28" t="e">
        <f t="shared" si="14"/>
        <v>#N/A</v>
      </c>
      <c r="K168" s="19" t="e">
        <f>VLOOKUP(C168,'REF _Coef diffusion'!$B$1:$C$15,2,FALSE)</f>
        <v>#N/A</v>
      </c>
      <c r="L168" s="18" t="e">
        <f>VLOOKUP($A168,Descriptif_echantillonneur!$A$1:$F$200,6,FALSE)</f>
        <v>#N/A</v>
      </c>
      <c r="M168" s="20" t="e">
        <f t="shared" si="13"/>
        <v>#N/A</v>
      </c>
      <c r="N168" s="16" t="e">
        <f t="shared" si="12"/>
        <v>#N/A</v>
      </c>
      <c r="O168" s="13" t="s">
        <v>23</v>
      </c>
      <c r="P168" s="15"/>
    </row>
    <row r="169" spans="1:16" x14ac:dyDescent="0.35">
      <c r="A169" s="5"/>
      <c r="B169" s="49"/>
      <c r="C169" s="13" t="e">
        <f>VLOOKUP(B169,'REF _Coef diffusion'!$A$1:$C$15,2,FALSE)</f>
        <v>#N/A</v>
      </c>
      <c r="D169" s="13" t="e">
        <f>VLOOKUP($A169,Descriptif_echantillonneur!$A$1:$F$200,2,FALSE)</f>
        <v>#N/A</v>
      </c>
      <c r="E169" s="2" t="e">
        <f>VLOOKUP(B169,'REF _Coef diffusion'!$A$1:$D$15,4,FALSE)</f>
        <v>#N/A</v>
      </c>
      <c r="F169" s="51"/>
      <c r="G169" s="15" t="s">
        <v>24</v>
      </c>
      <c r="H169" s="51"/>
      <c r="I169" s="18" t="e">
        <f>VLOOKUP($A169,Descriptif_echantillonneur!$A$1:$F$200,4,FALSE)</f>
        <v>#N/A</v>
      </c>
      <c r="J169" s="28" t="e">
        <f t="shared" si="14"/>
        <v>#N/A</v>
      </c>
      <c r="K169" s="19" t="e">
        <f>VLOOKUP(C169,'REF _Coef diffusion'!$B$1:$C$15,2,FALSE)</f>
        <v>#N/A</v>
      </c>
      <c r="L169" s="18" t="e">
        <f>VLOOKUP($A169,Descriptif_echantillonneur!$A$1:$F$200,6,FALSE)</f>
        <v>#N/A</v>
      </c>
      <c r="M169" s="20" t="e">
        <f t="shared" si="13"/>
        <v>#N/A</v>
      </c>
      <c r="N169" s="16" t="e">
        <f t="shared" si="12"/>
        <v>#N/A</v>
      </c>
      <c r="O169" s="13" t="s">
        <v>23</v>
      </c>
      <c r="P169" s="15"/>
    </row>
    <row r="170" spans="1:16" x14ac:dyDescent="0.35">
      <c r="A170" s="5"/>
      <c r="B170" s="49"/>
      <c r="C170" s="13" t="e">
        <f>VLOOKUP(B170,'REF _Coef diffusion'!$A$1:$C$15,2,FALSE)</f>
        <v>#N/A</v>
      </c>
      <c r="D170" s="13" t="e">
        <f>VLOOKUP($A170,Descriptif_echantillonneur!$A$1:$F$200,2,FALSE)</f>
        <v>#N/A</v>
      </c>
      <c r="E170" s="2" t="e">
        <f>VLOOKUP(B170,'REF _Coef diffusion'!$A$1:$D$15,4,FALSE)</f>
        <v>#N/A</v>
      </c>
      <c r="F170" s="51"/>
      <c r="G170" s="15" t="s">
        <v>24</v>
      </c>
      <c r="H170" s="51"/>
      <c r="I170" s="18" t="e">
        <f>VLOOKUP($A170,Descriptif_echantillonneur!$A$1:$F$200,4,FALSE)</f>
        <v>#N/A</v>
      </c>
      <c r="J170" s="28" t="e">
        <f t="shared" si="14"/>
        <v>#N/A</v>
      </c>
      <c r="K170" s="19" t="e">
        <f>VLOOKUP(C170,'REF _Coef diffusion'!$B$1:$C$15,2,FALSE)</f>
        <v>#N/A</v>
      </c>
      <c r="L170" s="18" t="e">
        <f>VLOOKUP($A170,Descriptif_echantillonneur!$A$1:$F$200,6,FALSE)</f>
        <v>#N/A</v>
      </c>
      <c r="M170" s="20" t="e">
        <f t="shared" si="13"/>
        <v>#N/A</v>
      </c>
      <c r="N170" s="16" t="e">
        <f t="shared" si="12"/>
        <v>#N/A</v>
      </c>
      <c r="O170" s="13" t="s">
        <v>23</v>
      </c>
      <c r="P170" s="15"/>
    </row>
    <row r="171" spans="1:16" x14ac:dyDescent="0.35">
      <c r="A171" s="5"/>
      <c r="B171" s="49"/>
      <c r="C171" s="13" t="e">
        <f>VLOOKUP(B171,'REF _Coef diffusion'!$A$1:$C$15,2,FALSE)</f>
        <v>#N/A</v>
      </c>
      <c r="D171" s="13" t="e">
        <f>VLOOKUP($A171,Descriptif_echantillonneur!$A$1:$F$200,2,FALSE)</f>
        <v>#N/A</v>
      </c>
      <c r="E171" s="2" t="e">
        <f>VLOOKUP(B171,'REF _Coef diffusion'!$A$1:$D$15,4,FALSE)</f>
        <v>#N/A</v>
      </c>
      <c r="F171" s="51"/>
      <c r="G171" s="15" t="s">
        <v>24</v>
      </c>
      <c r="H171" s="51"/>
      <c r="I171" s="18" t="e">
        <f>VLOOKUP($A171,Descriptif_echantillonneur!$A$1:$F$200,4,FALSE)</f>
        <v>#N/A</v>
      </c>
      <c r="J171" s="28" t="e">
        <f t="shared" si="14"/>
        <v>#N/A</v>
      </c>
      <c r="K171" s="19" t="e">
        <f>VLOOKUP(C171,'REF _Coef diffusion'!$B$1:$C$15,2,FALSE)</f>
        <v>#N/A</v>
      </c>
      <c r="L171" s="18" t="e">
        <f>VLOOKUP($A171,Descriptif_echantillonneur!$A$1:$F$200,6,FALSE)</f>
        <v>#N/A</v>
      </c>
      <c r="M171" s="20" t="e">
        <f t="shared" si="13"/>
        <v>#N/A</v>
      </c>
      <c r="N171" s="16" t="e">
        <f t="shared" si="12"/>
        <v>#N/A</v>
      </c>
      <c r="O171" s="13" t="s">
        <v>23</v>
      </c>
      <c r="P171" s="15"/>
    </row>
    <row r="172" spans="1:16" x14ac:dyDescent="0.35">
      <c r="A172" s="5"/>
      <c r="B172" s="49"/>
      <c r="C172" s="13" t="e">
        <f>VLOOKUP(B172,'REF _Coef diffusion'!$A$1:$C$15,2,FALSE)</f>
        <v>#N/A</v>
      </c>
      <c r="D172" s="13" t="e">
        <f>VLOOKUP($A172,Descriptif_echantillonneur!$A$1:$F$200,2,FALSE)</f>
        <v>#N/A</v>
      </c>
      <c r="E172" s="2" t="e">
        <f>VLOOKUP(B172,'REF _Coef diffusion'!$A$1:$D$15,4,FALSE)</f>
        <v>#N/A</v>
      </c>
      <c r="F172" s="51"/>
      <c r="G172" s="15" t="s">
        <v>24</v>
      </c>
      <c r="H172" s="51"/>
      <c r="I172" s="18" t="e">
        <f>VLOOKUP($A172,Descriptif_echantillonneur!$A$1:$F$200,4,FALSE)</f>
        <v>#N/A</v>
      </c>
      <c r="J172" s="28" t="e">
        <f t="shared" si="14"/>
        <v>#N/A</v>
      </c>
      <c r="K172" s="19" t="e">
        <f>VLOOKUP(C172,'REF _Coef diffusion'!$B$1:$C$15,2,FALSE)</f>
        <v>#N/A</v>
      </c>
      <c r="L172" s="18" t="e">
        <f>VLOOKUP($A172,Descriptif_echantillonneur!$A$1:$F$200,6,FALSE)</f>
        <v>#N/A</v>
      </c>
      <c r="M172" s="20" t="e">
        <f t="shared" si="13"/>
        <v>#N/A</v>
      </c>
      <c r="N172" s="16" t="e">
        <f t="shared" si="12"/>
        <v>#N/A</v>
      </c>
      <c r="O172" s="13" t="s">
        <v>23</v>
      </c>
      <c r="P172" s="15"/>
    </row>
    <row r="173" spans="1:16" x14ac:dyDescent="0.35">
      <c r="A173" s="5"/>
      <c r="B173" s="49"/>
      <c r="C173" s="13" t="e">
        <f>VLOOKUP(B173,'REF _Coef diffusion'!$A$1:$C$15,2,FALSE)</f>
        <v>#N/A</v>
      </c>
      <c r="D173" s="13" t="e">
        <f>VLOOKUP($A173,Descriptif_echantillonneur!$A$1:$F$200,2,FALSE)</f>
        <v>#N/A</v>
      </c>
      <c r="E173" s="2" t="e">
        <f>VLOOKUP(B173,'REF _Coef diffusion'!$A$1:$D$15,4,FALSE)</f>
        <v>#N/A</v>
      </c>
      <c r="F173" s="51"/>
      <c r="G173" s="15" t="s">
        <v>24</v>
      </c>
      <c r="H173" s="51"/>
      <c r="I173" s="18" t="e">
        <f>VLOOKUP($A173,Descriptif_echantillonneur!$A$1:$F$200,4,FALSE)</f>
        <v>#N/A</v>
      </c>
      <c r="J173" s="28" t="e">
        <f t="shared" si="14"/>
        <v>#N/A</v>
      </c>
      <c r="K173" s="19" t="e">
        <f>VLOOKUP(C173,'REF _Coef diffusion'!$B$1:$C$15,2,FALSE)</f>
        <v>#N/A</v>
      </c>
      <c r="L173" s="18" t="e">
        <f>VLOOKUP($A173,Descriptif_echantillonneur!$A$1:$F$200,6,FALSE)</f>
        <v>#N/A</v>
      </c>
      <c r="M173" s="20" t="e">
        <f t="shared" si="13"/>
        <v>#N/A</v>
      </c>
      <c r="N173" s="16" t="e">
        <f t="shared" si="12"/>
        <v>#N/A</v>
      </c>
      <c r="O173" s="13" t="s">
        <v>23</v>
      </c>
      <c r="P173" s="15"/>
    </row>
    <row r="174" spans="1:16" x14ac:dyDescent="0.35">
      <c r="A174" s="5"/>
      <c r="B174" s="49"/>
      <c r="C174" s="13" t="e">
        <f>VLOOKUP(B174,'REF _Coef diffusion'!$A$1:$C$15,2,FALSE)</f>
        <v>#N/A</v>
      </c>
      <c r="D174" s="13" t="e">
        <f>VLOOKUP($A174,Descriptif_echantillonneur!$A$1:$F$200,2,FALSE)</f>
        <v>#N/A</v>
      </c>
      <c r="E174" s="2" t="e">
        <f>VLOOKUP(B174,'REF _Coef diffusion'!$A$1:$D$15,4,FALSE)</f>
        <v>#N/A</v>
      </c>
      <c r="F174" s="51"/>
      <c r="G174" s="15" t="s">
        <v>24</v>
      </c>
      <c r="H174" s="51"/>
      <c r="I174" s="18" t="e">
        <f>VLOOKUP($A174,Descriptif_echantillonneur!$A$1:$F$200,4,FALSE)</f>
        <v>#N/A</v>
      </c>
      <c r="J174" s="28" t="e">
        <f t="shared" si="14"/>
        <v>#N/A</v>
      </c>
      <c r="K174" s="19" t="e">
        <f>VLOOKUP(C174,'REF _Coef diffusion'!$B$1:$C$15,2,FALSE)</f>
        <v>#N/A</v>
      </c>
      <c r="L174" s="18" t="e">
        <f>VLOOKUP($A174,Descriptif_echantillonneur!$A$1:$F$200,6,FALSE)</f>
        <v>#N/A</v>
      </c>
      <c r="M174" s="20" t="e">
        <f t="shared" si="13"/>
        <v>#N/A</v>
      </c>
      <c r="N174" s="16" t="e">
        <f t="shared" si="12"/>
        <v>#N/A</v>
      </c>
      <c r="O174" s="13" t="s">
        <v>23</v>
      </c>
      <c r="P174" s="15"/>
    </row>
    <row r="175" spans="1:16" x14ac:dyDescent="0.35">
      <c r="A175" s="5"/>
      <c r="B175" s="49"/>
      <c r="C175" s="13" t="e">
        <f>VLOOKUP(B175,'REF _Coef diffusion'!$A$1:$C$15,2,FALSE)</f>
        <v>#N/A</v>
      </c>
      <c r="D175" s="13" t="e">
        <f>VLOOKUP($A175,Descriptif_echantillonneur!$A$1:$F$200,2,FALSE)</f>
        <v>#N/A</v>
      </c>
      <c r="E175" s="2" t="e">
        <f>VLOOKUP(B175,'REF _Coef diffusion'!$A$1:$D$15,4,FALSE)</f>
        <v>#N/A</v>
      </c>
      <c r="F175" s="51"/>
      <c r="G175" s="15" t="s">
        <v>24</v>
      </c>
      <c r="H175" s="51"/>
      <c r="I175" s="18" t="e">
        <f>VLOOKUP($A175,Descriptif_echantillonneur!$A$1:$F$200,4,FALSE)</f>
        <v>#N/A</v>
      </c>
      <c r="J175" s="28" t="e">
        <f t="shared" si="14"/>
        <v>#N/A</v>
      </c>
      <c r="K175" s="19" t="e">
        <f>VLOOKUP(C175,'REF _Coef diffusion'!$B$1:$C$15,2,FALSE)</f>
        <v>#N/A</v>
      </c>
      <c r="L175" s="18" t="e">
        <f>VLOOKUP($A175,Descriptif_echantillonneur!$A$1:$F$200,6,FALSE)</f>
        <v>#N/A</v>
      </c>
      <c r="M175" s="20" t="e">
        <f t="shared" si="13"/>
        <v>#N/A</v>
      </c>
      <c r="N175" s="16" t="e">
        <f t="shared" si="12"/>
        <v>#N/A</v>
      </c>
      <c r="O175" s="13" t="s">
        <v>23</v>
      </c>
      <c r="P175" s="15"/>
    </row>
    <row r="176" spans="1:16" x14ac:dyDescent="0.35">
      <c r="A176" s="5"/>
      <c r="B176" s="49"/>
      <c r="C176" s="13" t="e">
        <f>VLOOKUP(B176,'REF _Coef diffusion'!$A$1:$C$15,2,FALSE)</f>
        <v>#N/A</v>
      </c>
      <c r="D176" s="13" t="e">
        <f>VLOOKUP($A176,Descriptif_echantillonneur!$A$1:$F$200,2,FALSE)</f>
        <v>#N/A</v>
      </c>
      <c r="E176" s="2" t="e">
        <f>VLOOKUP(B176,'REF _Coef diffusion'!$A$1:$D$15,4,FALSE)</f>
        <v>#N/A</v>
      </c>
      <c r="F176" s="51"/>
      <c r="G176" s="15" t="s">
        <v>24</v>
      </c>
      <c r="H176" s="51"/>
      <c r="I176" s="18" t="e">
        <f>VLOOKUP($A176,Descriptif_echantillonneur!$A$1:$F$200,4,FALSE)</f>
        <v>#N/A</v>
      </c>
      <c r="J176" s="28" t="e">
        <f t="shared" si="14"/>
        <v>#N/A</v>
      </c>
      <c r="K176" s="19" t="e">
        <f>VLOOKUP(C176,'REF _Coef diffusion'!$B$1:$C$15,2,FALSE)</f>
        <v>#N/A</v>
      </c>
      <c r="L176" s="18" t="e">
        <f>VLOOKUP($A176,Descriptif_echantillonneur!$A$1:$F$200,6,FALSE)</f>
        <v>#N/A</v>
      </c>
      <c r="M176" s="20" t="e">
        <f t="shared" si="13"/>
        <v>#N/A</v>
      </c>
      <c r="N176" s="16" t="e">
        <f t="shared" si="12"/>
        <v>#N/A</v>
      </c>
      <c r="O176" s="13" t="s">
        <v>23</v>
      </c>
      <c r="P176" s="15"/>
    </row>
    <row r="177" spans="1:16" x14ac:dyDescent="0.35">
      <c r="A177" s="5"/>
      <c r="B177" s="49"/>
      <c r="C177" s="13" t="e">
        <f>VLOOKUP(B177,'REF _Coef diffusion'!$A$1:$C$15,2,FALSE)</f>
        <v>#N/A</v>
      </c>
      <c r="D177" s="13" t="e">
        <f>VLOOKUP($A177,Descriptif_echantillonneur!$A$1:$F$200,2,FALSE)</f>
        <v>#N/A</v>
      </c>
      <c r="E177" s="2" t="e">
        <f>VLOOKUP(B177,'REF _Coef diffusion'!$A$1:$D$15,4,FALSE)</f>
        <v>#N/A</v>
      </c>
      <c r="F177" s="51"/>
      <c r="G177" s="15" t="s">
        <v>24</v>
      </c>
      <c r="H177" s="51"/>
      <c r="I177" s="18" t="e">
        <f>VLOOKUP($A177,Descriptif_echantillonneur!$A$1:$F$200,4,FALSE)</f>
        <v>#N/A</v>
      </c>
      <c r="J177" s="28" t="e">
        <f t="shared" si="14"/>
        <v>#N/A</v>
      </c>
      <c r="K177" s="19" t="e">
        <f>VLOOKUP(C177,'REF _Coef diffusion'!$B$1:$C$15,2,FALSE)</f>
        <v>#N/A</v>
      </c>
      <c r="L177" s="18" t="e">
        <f>VLOOKUP($A177,Descriptif_echantillonneur!$A$1:$F$200,6,FALSE)</f>
        <v>#N/A</v>
      </c>
      <c r="M177" s="20" t="e">
        <f t="shared" si="13"/>
        <v>#N/A</v>
      </c>
      <c r="N177" s="16" t="e">
        <f t="shared" si="12"/>
        <v>#N/A</v>
      </c>
      <c r="O177" s="13" t="s">
        <v>23</v>
      </c>
      <c r="P177" s="15"/>
    </row>
    <row r="178" spans="1:16" x14ac:dyDescent="0.35">
      <c r="A178" s="5"/>
      <c r="B178" s="49"/>
      <c r="C178" s="13" t="e">
        <f>VLOOKUP(B178,'REF _Coef diffusion'!$A$1:$C$15,2,FALSE)</f>
        <v>#N/A</v>
      </c>
      <c r="D178" s="13" t="e">
        <f>VLOOKUP($A178,Descriptif_echantillonneur!$A$1:$F$200,2,FALSE)</f>
        <v>#N/A</v>
      </c>
      <c r="E178" s="2" t="e">
        <f>VLOOKUP(B178,'REF _Coef diffusion'!$A$1:$D$15,4,FALSE)</f>
        <v>#N/A</v>
      </c>
      <c r="F178" s="51"/>
      <c r="G178" s="15" t="s">
        <v>24</v>
      </c>
      <c r="H178" s="51"/>
      <c r="I178" s="18" t="e">
        <f>VLOOKUP($A178,Descriptif_echantillonneur!$A$1:$F$200,4,FALSE)</f>
        <v>#N/A</v>
      </c>
      <c r="J178" s="28" t="e">
        <f t="shared" si="14"/>
        <v>#N/A</v>
      </c>
      <c r="K178" s="19" t="e">
        <f>VLOOKUP(C178,'REF _Coef diffusion'!$B$1:$C$15,2,FALSE)</f>
        <v>#N/A</v>
      </c>
      <c r="L178" s="18" t="e">
        <f>VLOOKUP($A178,Descriptif_echantillonneur!$A$1:$F$200,6,FALSE)</f>
        <v>#N/A</v>
      </c>
      <c r="M178" s="20" t="e">
        <f t="shared" si="13"/>
        <v>#N/A</v>
      </c>
      <c r="N178" s="16" t="e">
        <f t="shared" si="12"/>
        <v>#N/A</v>
      </c>
      <c r="O178" s="13" t="s">
        <v>23</v>
      </c>
      <c r="P178" s="15"/>
    </row>
    <row r="179" spans="1:16" x14ac:dyDescent="0.35">
      <c r="A179" s="5"/>
      <c r="B179" s="49"/>
      <c r="C179" s="13" t="e">
        <f>VLOOKUP(B179,'REF _Coef diffusion'!$A$1:$C$15,2,FALSE)</f>
        <v>#N/A</v>
      </c>
      <c r="D179" s="13" t="e">
        <f>VLOOKUP($A179,Descriptif_echantillonneur!$A$1:$F$200,2,FALSE)</f>
        <v>#N/A</v>
      </c>
      <c r="E179" s="2" t="e">
        <f>VLOOKUP(B179,'REF _Coef diffusion'!$A$1:$D$15,4,FALSE)</f>
        <v>#N/A</v>
      </c>
      <c r="F179" s="51"/>
      <c r="G179" s="15" t="s">
        <v>24</v>
      </c>
      <c r="H179" s="51"/>
      <c r="I179" s="18" t="e">
        <f>VLOOKUP($A179,Descriptif_echantillonneur!$A$1:$F$200,4,FALSE)</f>
        <v>#N/A</v>
      </c>
      <c r="J179" s="28" t="e">
        <f t="shared" si="14"/>
        <v>#N/A</v>
      </c>
      <c r="K179" s="19" t="e">
        <f>VLOOKUP(C179,'REF _Coef diffusion'!$B$1:$C$15,2,FALSE)</f>
        <v>#N/A</v>
      </c>
      <c r="L179" s="18" t="e">
        <f>VLOOKUP($A179,Descriptif_echantillonneur!$A$1:$F$200,6,FALSE)</f>
        <v>#N/A</v>
      </c>
      <c r="M179" s="20" t="e">
        <f t="shared" si="13"/>
        <v>#N/A</v>
      </c>
      <c r="N179" s="16" t="e">
        <f t="shared" si="12"/>
        <v>#N/A</v>
      </c>
      <c r="O179" s="13" t="s">
        <v>23</v>
      </c>
      <c r="P179" s="15"/>
    </row>
    <row r="180" spans="1:16" x14ac:dyDescent="0.35">
      <c r="A180" s="5"/>
      <c r="B180" s="49"/>
      <c r="C180" s="13" t="e">
        <f>VLOOKUP(B180,'REF _Coef diffusion'!$A$1:$C$15,2,FALSE)</f>
        <v>#N/A</v>
      </c>
      <c r="D180" s="13" t="e">
        <f>VLOOKUP($A180,Descriptif_echantillonneur!$A$1:$F$200,2,FALSE)</f>
        <v>#N/A</v>
      </c>
      <c r="E180" s="2" t="e">
        <f>VLOOKUP(B180,'REF _Coef diffusion'!$A$1:$D$15,4,FALSE)</f>
        <v>#N/A</v>
      </c>
      <c r="F180" s="51"/>
      <c r="G180" s="15" t="s">
        <v>24</v>
      </c>
      <c r="H180" s="51"/>
      <c r="I180" s="18" t="e">
        <f>VLOOKUP($A180,Descriptif_echantillonneur!$A$1:$F$200,4,FALSE)</f>
        <v>#N/A</v>
      </c>
      <c r="J180" s="28" t="e">
        <f t="shared" si="14"/>
        <v>#N/A</v>
      </c>
      <c r="K180" s="19" t="e">
        <f>VLOOKUP(C180,'REF _Coef diffusion'!$B$1:$C$15,2,FALSE)</f>
        <v>#N/A</v>
      </c>
      <c r="L180" s="18" t="e">
        <f>VLOOKUP($A180,Descriptif_echantillonneur!$A$1:$F$200,6,FALSE)</f>
        <v>#N/A</v>
      </c>
      <c r="M180" s="20" t="e">
        <f t="shared" si="13"/>
        <v>#N/A</v>
      </c>
      <c r="N180" s="16" t="e">
        <f t="shared" si="12"/>
        <v>#N/A</v>
      </c>
      <c r="O180" s="13" t="s">
        <v>23</v>
      </c>
      <c r="P180" s="15"/>
    </row>
    <row r="181" spans="1:16" x14ac:dyDescent="0.35">
      <c r="A181" s="5"/>
      <c r="B181" s="49"/>
      <c r="C181" s="13" t="e">
        <f>VLOOKUP(B181,'REF _Coef diffusion'!$A$1:$C$15,2,FALSE)</f>
        <v>#N/A</v>
      </c>
      <c r="D181" s="13" t="e">
        <f>VLOOKUP($A181,Descriptif_echantillonneur!$A$1:$F$200,2,FALSE)</f>
        <v>#N/A</v>
      </c>
      <c r="E181" s="2" t="e">
        <f>VLOOKUP(B181,'REF _Coef diffusion'!$A$1:$D$15,4,FALSE)</f>
        <v>#N/A</v>
      </c>
      <c r="F181" s="51"/>
      <c r="G181" s="15" t="s">
        <v>24</v>
      </c>
      <c r="H181" s="51"/>
      <c r="I181" s="18" t="e">
        <f>VLOOKUP($A181,Descriptif_echantillonneur!$A$1:$F$200,4,FALSE)</f>
        <v>#N/A</v>
      </c>
      <c r="J181" s="28" t="e">
        <f t="shared" si="14"/>
        <v>#N/A</v>
      </c>
      <c r="K181" s="19" t="e">
        <f>VLOOKUP(C181,'REF _Coef diffusion'!$B$1:$C$15,2,FALSE)</f>
        <v>#N/A</v>
      </c>
      <c r="L181" s="18" t="e">
        <f>VLOOKUP($A181,Descriptif_echantillonneur!$A$1:$F$200,6,FALSE)</f>
        <v>#N/A</v>
      </c>
      <c r="M181" s="20" t="e">
        <f t="shared" si="13"/>
        <v>#N/A</v>
      </c>
      <c r="N181" s="16" t="e">
        <f t="shared" si="12"/>
        <v>#N/A</v>
      </c>
      <c r="O181" s="13" t="s">
        <v>23</v>
      </c>
      <c r="P181" s="15"/>
    </row>
    <row r="182" spans="1:16" x14ac:dyDescent="0.35">
      <c r="A182" s="5"/>
      <c r="B182" s="49"/>
      <c r="C182" s="13" t="e">
        <f>VLOOKUP(B182,'REF _Coef diffusion'!$A$1:$C$15,2,FALSE)</f>
        <v>#N/A</v>
      </c>
      <c r="D182" s="13" t="e">
        <f>VLOOKUP($A182,Descriptif_echantillonneur!$A$1:$F$200,2,FALSE)</f>
        <v>#N/A</v>
      </c>
      <c r="E182" s="2" t="e">
        <f>VLOOKUP(B182,'REF _Coef diffusion'!$A$1:$D$15,4,FALSE)</f>
        <v>#N/A</v>
      </c>
      <c r="F182" s="51"/>
      <c r="G182" s="15" t="s">
        <v>24</v>
      </c>
      <c r="H182" s="51"/>
      <c r="I182" s="18" t="e">
        <f>VLOOKUP($A182,Descriptif_echantillonneur!$A$1:$F$200,4,FALSE)</f>
        <v>#N/A</v>
      </c>
      <c r="J182" s="28" t="e">
        <f t="shared" si="14"/>
        <v>#N/A</v>
      </c>
      <c r="K182" s="19" t="e">
        <f>VLOOKUP(C182,'REF _Coef diffusion'!$B$1:$C$15,2,FALSE)</f>
        <v>#N/A</v>
      </c>
      <c r="L182" s="18" t="e">
        <f>VLOOKUP($A182,Descriptif_echantillonneur!$A$1:$F$200,6,FALSE)</f>
        <v>#N/A</v>
      </c>
      <c r="M182" s="20" t="e">
        <f t="shared" si="13"/>
        <v>#N/A</v>
      </c>
      <c r="N182" s="16" t="e">
        <f t="shared" si="12"/>
        <v>#N/A</v>
      </c>
      <c r="O182" s="13" t="s">
        <v>23</v>
      </c>
      <c r="P182" s="15"/>
    </row>
    <row r="183" spans="1:16" x14ac:dyDescent="0.35">
      <c r="A183" s="5"/>
      <c r="B183" s="49"/>
      <c r="C183" s="13" t="e">
        <f>VLOOKUP(B183,'REF _Coef diffusion'!$A$1:$C$15,2,FALSE)</f>
        <v>#N/A</v>
      </c>
      <c r="D183" s="13" t="e">
        <f>VLOOKUP($A183,Descriptif_echantillonneur!$A$1:$F$200,2,FALSE)</f>
        <v>#N/A</v>
      </c>
      <c r="E183" s="2" t="e">
        <f>VLOOKUP(B183,'REF _Coef diffusion'!$A$1:$D$15,4,FALSE)</f>
        <v>#N/A</v>
      </c>
      <c r="F183" s="51"/>
      <c r="G183" s="15" t="s">
        <v>24</v>
      </c>
      <c r="H183" s="51"/>
      <c r="I183" s="18" t="e">
        <f>VLOOKUP($A183,Descriptif_echantillonneur!$A$1:$F$200,4,FALSE)</f>
        <v>#N/A</v>
      </c>
      <c r="J183" s="28" t="e">
        <f t="shared" si="14"/>
        <v>#N/A</v>
      </c>
      <c r="K183" s="19" t="e">
        <f>VLOOKUP(C183,'REF _Coef diffusion'!$B$1:$C$15,2,FALSE)</f>
        <v>#N/A</v>
      </c>
      <c r="L183" s="18" t="e">
        <f>VLOOKUP($A183,Descriptif_echantillonneur!$A$1:$F$200,6,FALSE)</f>
        <v>#N/A</v>
      </c>
      <c r="M183" s="20" t="e">
        <f t="shared" si="13"/>
        <v>#N/A</v>
      </c>
      <c r="N183" s="16" t="e">
        <f t="shared" si="12"/>
        <v>#N/A</v>
      </c>
      <c r="O183" s="13" t="s">
        <v>23</v>
      </c>
      <c r="P183" s="15"/>
    </row>
    <row r="184" spans="1:16" x14ac:dyDescent="0.35">
      <c r="A184" s="5"/>
      <c r="B184" s="49"/>
      <c r="C184" s="13" t="e">
        <f>VLOOKUP(B184,'REF _Coef diffusion'!$A$1:$C$15,2,FALSE)</f>
        <v>#N/A</v>
      </c>
      <c r="D184" s="13" t="e">
        <f>VLOOKUP($A184,Descriptif_echantillonneur!$A$1:$F$200,2,FALSE)</f>
        <v>#N/A</v>
      </c>
      <c r="E184" s="2" t="e">
        <f>VLOOKUP(B184,'REF _Coef diffusion'!$A$1:$D$15,4,FALSE)</f>
        <v>#N/A</v>
      </c>
      <c r="F184" s="51"/>
      <c r="G184" s="15" t="s">
        <v>24</v>
      </c>
      <c r="H184" s="51"/>
      <c r="I184" s="18" t="e">
        <f>VLOOKUP($A184,Descriptif_echantillonneur!$A$1:$F$200,4,FALSE)</f>
        <v>#N/A</v>
      </c>
      <c r="J184" s="28" t="e">
        <f t="shared" si="14"/>
        <v>#N/A</v>
      </c>
      <c r="K184" s="19" t="e">
        <f>VLOOKUP(C184,'REF _Coef diffusion'!$B$1:$C$15,2,FALSE)</f>
        <v>#N/A</v>
      </c>
      <c r="L184" s="18" t="e">
        <f>VLOOKUP($A184,Descriptif_echantillonneur!$A$1:$F$200,6,FALSE)</f>
        <v>#N/A</v>
      </c>
      <c r="M184" s="20" t="e">
        <f t="shared" si="13"/>
        <v>#N/A</v>
      </c>
      <c r="N184" s="16" t="e">
        <f t="shared" si="12"/>
        <v>#N/A</v>
      </c>
      <c r="O184" s="13" t="s">
        <v>23</v>
      </c>
      <c r="P184" s="15"/>
    </row>
    <row r="185" spans="1:16" x14ac:dyDescent="0.35">
      <c r="A185" s="5"/>
      <c r="B185" s="49"/>
      <c r="C185" s="13" t="e">
        <f>VLOOKUP(B185,'REF _Coef diffusion'!$A$1:$C$15,2,FALSE)</f>
        <v>#N/A</v>
      </c>
      <c r="D185" s="13" t="e">
        <f>VLOOKUP($A185,Descriptif_echantillonneur!$A$1:$F$200,2,FALSE)</f>
        <v>#N/A</v>
      </c>
      <c r="E185" s="2" t="e">
        <f>VLOOKUP(B185,'REF _Coef diffusion'!$A$1:$D$15,4,FALSE)</f>
        <v>#N/A</v>
      </c>
      <c r="F185" s="51"/>
      <c r="G185" s="15" t="s">
        <v>24</v>
      </c>
      <c r="H185" s="51"/>
      <c r="I185" s="18" t="e">
        <f>VLOOKUP($A185,Descriptif_echantillonneur!$A$1:$F$200,4,FALSE)</f>
        <v>#N/A</v>
      </c>
      <c r="J185" s="28" t="e">
        <f t="shared" si="14"/>
        <v>#N/A</v>
      </c>
      <c r="K185" s="19" t="e">
        <f>VLOOKUP(C185,'REF _Coef diffusion'!$B$1:$C$15,2,FALSE)</f>
        <v>#N/A</v>
      </c>
      <c r="L185" s="18" t="e">
        <f>VLOOKUP($A185,Descriptif_echantillonneur!$A$1:$F$200,6,FALSE)</f>
        <v>#N/A</v>
      </c>
      <c r="M185" s="20" t="e">
        <f t="shared" si="13"/>
        <v>#N/A</v>
      </c>
      <c r="N185" s="16" t="e">
        <f t="shared" si="12"/>
        <v>#N/A</v>
      </c>
      <c r="O185" s="13" t="s">
        <v>23</v>
      </c>
      <c r="P185" s="15"/>
    </row>
    <row r="186" spans="1:16" x14ac:dyDescent="0.35">
      <c r="A186" s="5"/>
      <c r="B186" s="49"/>
      <c r="C186" s="13" t="e">
        <f>VLOOKUP(B186,'REF _Coef diffusion'!$A$1:$C$15,2,FALSE)</f>
        <v>#N/A</v>
      </c>
      <c r="D186" s="13" t="e">
        <f>VLOOKUP($A186,Descriptif_echantillonneur!$A$1:$F$200,2,FALSE)</f>
        <v>#N/A</v>
      </c>
      <c r="E186" s="2" t="e">
        <f>VLOOKUP(B186,'REF _Coef diffusion'!$A$1:$D$15,4,FALSE)</f>
        <v>#N/A</v>
      </c>
      <c r="F186" s="51"/>
      <c r="G186" s="15" t="s">
        <v>24</v>
      </c>
      <c r="H186" s="51"/>
      <c r="I186" s="18" t="e">
        <f>VLOOKUP($A186,Descriptif_echantillonneur!$A$1:$F$200,4,FALSE)</f>
        <v>#N/A</v>
      </c>
      <c r="J186" s="28" t="e">
        <f t="shared" si="14"/>
        <v>#N/A</v>
      </c>
      <c r="K186" s="19" t="e">
        <f>VLOOKUP(C186,'REF _Coef diffusion'!$B$1:$C$15,2,FALSE)</f>
        <v>#N/A</v>
      </c>
      <c r="L186" s="18" t="e">
        <f>VLOOKUP($A186,Descriptif_echantillonneur!$A$1:$F$200,6,FALSE)</f>
        <v>#N/A</v>
      </c>
      <c r="M186" s="20" t="e">
        <f t="shared" si="13"/>
        <v>#N/A</v>
      </c>
      <c r="N186" s="16" t="e">
        <f t="shared" si="12"/>
        <v>#N/A</v>
      </c>
      <c r="O186" s="13" t="s">
        <v>23</v>
      </c>
      <c r="P186" s="15"/>
    </row>
    <row r="187" spans="1:16" x14ac:dyDescent="0.35">
      <c r="A187" s="5"/>
      <c r="B187" s="49"/>
      <c r="C187" s="13" t="e">
        <f>VLOOKUP(B187,'REF _Coef diffusion'!$A$1:$C$15,2,FALSE)</f>
        <v>#N/A</v>
      </c>
      <c r="D187" s="13" t="e">
        <f>VLOOKUP($A187,Descriptif_echantillonneur!$A$1:$F$200,2,FALSE)</f>
        <v>#N/A</v>
      </c>
      <c r="E187" s="2" t="e">
        <f>VLOOKUP(B187,'REF _Coef diffusion'!$A$1:$D$15,4,FALSE)</f>
        <v>#N/A</v>
      </c>
      <c r="F187" s="51"/>
      <c r="G187" s="15" t="s">
        <v>24</v>
      </c>
      <c r="H187" s="51"/>
      <c r="I187" s="18" t="e">
        <f>VLOOKUP($A187,Descriptif_echantillonneur!$A$1:$F$200,4,FALSE)</f>
        <v>#N/A</v>
      </c>
      <c r="J187" s="28" t="e">
        <f t="shared" si="14"/>
        <v>#N/A</v>
      </c>
      <c r="K187" s="19" t="e">
        <f>VLOOKUP(C187,'REF _Coef diffusion'!$B$1:$C$15,2,FALSE)</f>
        <v>#N/A</v>
      </c>
      <c r="L187" s="18" t="e">
        <f>VLOOKUP($A187,Descriptif_echantillonneur!$A$1:$F$200,6,FALSE)</f>
        <v>#N/A</v>
      </c>
      <c r="M187" s="20" t="e">
        <f t="shared" si="13"/>
        <v>#N/A</v>
      </c>
      <c r="N187" s="16" t="e">
        <f t="shared" si="12"/>
        <v>#N/A</v>
      </c>
      <c r="O187" s="13" t="s">
        <v>23</v>
      </c>
      <c r="P187" s="15"/>
    </row>
    <row r="188" spans="1:16" x14ac:dyDescent="0.35">
      <c r="A188" s="5"/>
      <c r="B188" s="49"/>
      <c r="C188" s="13" t="e">
        <f>VLOOKUP(B188,'REF _Coef diffusion'!$A$1:$C$15,2,FALSE)</f>
        <v>#N/A</v>
      </c>
      <c r="D188" s="13" t="e">
        <f>VLOOKUP($A188,Descriptif_echantillonneur!$A$1:$F$200,2,FALSE)</f>
        <v>#N/A</v>
      </c>
      <c r="E188" s="2" t="e">
        <f>VLOOKUP(B188,'REF _Coef diffusion'!$A$1:$D$15,4,FALSE)</f>
        <v>#N/A</v>
      </c>
      <c r="F188" s="51"/>
      <c r="G188" s="15" t="s">
        <v>24</v>
      </c>
      <c r="H188" s="51"/>
      <c r="I188" s="18" t="e">
        <f>VLOOKUP($A188,Descriptif_echantillonneur!$A$1:$F$200,4,FALSE)</f>
        <v>#N/A</v>
      </c>
      <c r="J188" s="28" t="e">
        <f t="shared" si="14"/>
        <v>#N/A</v>
      </c>
      <c r="K188" s="19" t="e">
        <f>VLOOKUP(C188,'REF _Coef diffusion'!$B$1:$C$15,2,FALSE)</f>
        <v>#N/A</v>
      </c>
      <c r="L188" s="18" t="e">
        <f>VLOOKUP($A188,Descriptif_echantillonneur!$A$1:$F$200,6,FALSE)</f>
        <v>#N/A</v>
      </c>
      <c r="M188" s="20" t="e">
        <f t="shared" si="13"/>
        <v>#N/A</v>
      </c>
      <c r="N188" s="16" t="e">
        <f t="shared" si="12"/>
        <v>#N/A</v>
      </c>
      <c r="O188" s="13" t="s">
        <v>23</v>
      </c>
      <c r="P188" s="15"/>
    </row>
    <row r="189" spans="1:16" x14ac:dyDescent="0.35">
      <c r="A189" s="5"/>
      <c r="B189" s="49"/>
      <c r="C189" s="13" t="e">
        <f>VLOOKUP(B189,'REF _Coef diffusion'!$A$1:$C$15,2,FALSE)</f>
        <v>#N/A</v>
      </c>
      <c r="D189" s="13" t="e">
        <f>VLOOKUP($A189,Descriptif_echantillonneur!$A$1:$F$200,2,FALSE)</f>
        <v>#N/A</v>
      </c>
      <c r="E189" s="2" t="e">
        <f>VLOOKUP(B189,'REF _Coef diffusion'!$A$1:$D$15,4,FALSE)</f>
        <v>#N/A</v>
      </c>
      <c r="F189" s="51"/>
      <c r="G189" s="15" t="s">
        <v>24</v>
      </c>
      <c r="H189" s="51"/>
      <c r="I189" s="18" t="e">
        <f>VLOOKUP($A189,Descriptif_echantillonneur!$A$1:$F$200,4,FALSE)</f>
        <v>#N/A</v>
      </c>
      <c r="J189" s="28" t="e">
        <f t="shared" si="14"/>
        <v>#N/A</v>
      </c>
      <c r="K189" s="19" t="e">
        <f>VLOOKUP(C189,'REF _Coef diffusion'!$B$1:$C$15,2,FALSE)</f>
        <v>#N/A</v>
      </c>
      <c r="L189" s="18" t="e">
        <f>VLOOKUP($A189,Descriptif_echantillonneur!$A$1:$F$200,6,FALSE)</f>
        <v>#N/A</v>
      </c>
      <c r="M189" s="20" t="e">
        <f t="shared" si="13"/>
        <v>#N/A</v>
      </c>
      <c r="N189" s="16" t="e">
        <f t="shared" si="12"/>
        <v>#N/A</v>
      </c>
      <c r="O189" s="13" t="s">
        <v>23</v>
      </c>
      <c r="P189" s="15"/>
    </row>
    <row r="190" spans="1:16" x14ac:dyDescent="0.35">
      <c r="A190" s="5"/>
      <c r="B190" s="49"/>
      <c r="C190" s="13" t="e">
        <f>VLOOKUP(B190,'REF _Coef diffusion'!$A$1:$C$15,2,FALSE)</f>
        <v>#N/A</v>
      </c>
      <c r="D190" s="13" t="e">
        <f>VLOOKUP($A190,Descriptif_echantillonneur!$A$1:$F$200,2,FALSE)</f>
        <v>#N/A</v>
      </c>
      <c r="E190" s="2" t="e">
        <f>VLOOKUP(B190,'REF _Coef diffusion'!$A$1:$D$15,4,FALSE)</f>
        <v>#N/A</v>
      </c>
      <c r="F190" s="51"/>
      <c r="G190" s="15" t="s">
        <v>24</v>
      </c>
      <c r="H190" s="51"/>
      <c r="I190" s="18" t="e">
        <f>VLOOKUP($A190,Descriptif_echantillonneur!$A$1:$F$200,4,FALSE)</f>
        <v>#N/A</v>
      </c>
      <c r="J190" s="28" t="e">
        <f t="shared" si="14"/>
        <v>#N/A</v>
      </c>
      <c r="K190" s="19" t="e">
        <f>VLOOKUP(C190,'REF _Coef diffusion'!$B$1:$C$15,2,FALSE)</f>
        <v>#N/A</v>
      </c>
      <c r="L190" s="18" t="e">
        <f>VLOOKUP($A190,Descriptif_echantillonneur!$A$1:$F$200,6,FALSE)</f>
        <v>#N/A</v>
      </c>
      <c r="M190" s="20" t="e">
        <f t="shared" si="13"/>
        <v>#N/A</v>
      </c>
      <c r="N190" s="16" t="e">
        <f t="shared" si="12"/>
        <v>#N/A</v>
      </c>
      <c r="O190" s="13" t="s">
        <v>23</v>
      </c>
      <c r="P190" s="15"/>
    </row>
    <row r="191" spans="1:16" x14ac:dyDescent="0.35">
      <c r="A191" s="5"/>
      <c r="B191" s="49"/>
      <c r="C191" s="13" t="e">
        <f>VLOOKUP(B191,'REF _Coef diffusion'!$A$1:$C$15,2,FALSE)</f>
        <v>#N/A</v>
      </c>
      <c r="D191" s="13" t="e">
        <f>VLOOKUP($A191,Descriptif_echantillonneur!$A$1:$F$200,2,FALSE)</f>
        <v>#N/A</v>
      </c>
      <c r="E191" s="2" t="e">
        <f>VLOOKUP(B191,'REF _Coef diffusion'!$A$1:$D$15,4,FALSE)</f>
        <v>#N/A</v>
      </c>
      <c r="F191" s="51"/>
      <c r="G191" s="15" t="s">
        <v>24</v>
      </c>
      <c r="H191" s="51"/>
      <c r="I191" s="18" t="e">
        <f>VLOOKUP($A191,Descriptif_echantillonneur!$A$1:$F$200,4,FALSE)</f>
        <v>#N/A</v>
      </c>
      <c r="J191" s="28" t="e">
        <f t="shared" si="14"/>
        <v>#N/A</v>
      </c>
      <c r="K191" s="19" t="e">
        <f>VLOOKUP(C191,'REF _Coef diffusion'!$B$1:$C$15,2,FALSE)</f>
        <v>#N/A</v>
      </c>
      <c r="L191" s="18" t="e">
        <f>VLOOKUP($A191,Descriptif_echantillonneur!$A$1:$F$200,6,FALSE)</f>
        <v>#N/A</v>
      </c>
      <c r="M191" s="20" t="e">
        <f t="shared" si="13"/>
        <v>#N/A</v>
      </c>
      <c r="N191" s="16" t="e">
        <f t="shared" si="12"/>
        <v>#N/A</v>
      </c>
      <c r="O191" s="13" t="s">
        <v>23</v>
      </c>
      <c r="P191" s="15"/>
    </row>
    <row r="192" spans="1:16" x14ac:dyDescent="0.35">
      <c r="A192" s="5"/>
      <c r="B192" s="49"/>
      <c r="C192" s="13" t="e">
        <f>VLOOKUP(B192,'REF _Coef diffusion'!$A$1:$C$15,2,FALSE)</f>
        <v>#N/A</v>
      </c>
      <c r="D192" s="13" t="e">
        <f>VLOOKUP($A192,Descriptif_echantillonneur!$A$1:$F$200,2,FALSE)</f>
        <v>#N/A</v>
      </c>
      <c r="E192" s="2" t="e">
        <f>VLOOKUP(B192,'REF _Coef diffusion'!$A$1:$D$15,4,FALSE)</f>
        <v>#N/A</v>
      </c>
      <c r="F192" s="51"/>
      <c r="G192" s="15" t="s">
        <v>24</v>
      </c>
      <c r="H192" s="51"/>
      <c r="I192" s="18" t="e">
        <f>VLOOKUP($A192,Descriptif_echantillonneur!$A$1:$F$200,4,FALSE)</f>
        <v>#N/A</v>
      </c>
      <c r="J192" s="28" t="e">
        <f t="shared" si="14"/>
        <v>#N/A</v>
      </c>
      <c r="K192" s="19" t="e">
        <f>VLOOKUP(C192,'REF _Coef diffusion'!$B$1:$C$15,2,FALSE)</f>
        <v>#N/A</v>
      </c>
      <c r="L192" s="18" t="e">
        <f>VLOOKUP($A192,Descriptif_echantillonneur!$A$1:$F$200,6,FALSE)</f>
        <v>#N/A</v>
      </c>
      <c r="M192" s="20" t="e">
        <f t="shared" si="13"/>
        <v>#N/A</v>
      </c>
      <c r="N192" s="16" t="e">
        <f t="shared" si="12"/>
        <v>#N/A</v>
      </c>
      <c r="O192" s="13" t="s">
        <v>23</v>
      </c>
      <c r="P192" s="15"/>
    </row>
    <row r="193" spans="1:16" x14ac:dyDescent="0.35">
      <c r="A193" s="5"/>
      <c r="B193" s="49"/>
      <c r="C193" s="13" t="e">
        <f>VLOOKUP(B193,'REF _Coef diffusion'!$A$1:$C$15,2,FALSE)</f>
        <v>#N/A</v>
      </c>
      <c r="D193" s="13" t="e">
        <f>VLOOKUP($A193,Descriptif_echantillonneur!$A$1:$F$200,2,FALSE)</f>
        <v>#N/A</v>
      </c>
      <c r="E193" s="2" t="e">
        <f>VLOOKUP(B193,'REF _Coef diffusion'!$A$1:$D$15,4,FALSE)</f>
        <v>#N/A</v>
      </c>
      <c r="F193" s="51"/>
      <c r="G193" s="15" t="s">
        <v>24</v>
      </c>
      <c r="H193" s="51"/>
      <c r="I193" s="18" t="e">
        <f>VLOOKUP($A193,Descriptif_echantillonneur!$A$1:$F$200,4,FALSE)</f>
        <v>#N/A</v>
      </c>
      <c r="J193" s="28" t="e">
        <f t="shared" si="14"/>
        <v>#N/A</v>
      </c>
      <c r="K193" s="19" t="e">
        <f>VLOOKUP(C193,'REF _Coef diffusion'!$B$1:$C$15,2,FALSE)</f>
        <v>#N/A</v>
      </c>
      <c r="L193" s="18" t="e">
        <f>VLOOKUP($A193,Descriptif_echantillonneur!$A$1:$F$200,6,FALSE)</f>
        <v>#N/A</v>
      </c>
      <c r="M193" s="20" t="e">
        <f t="shared" si="13"/>
        <v>#N/A</v>
      </c>
      <c r="N193" s="16" t="e">
        <f t="shared" si="12"/>
        <v>#N/A</v>
      </c>
      <c r="O193" s="13" t="s">
        <v>23</v>
      </c>
      <c r="P193" s="15"/>
    </row>
    <row r="194" spans="1:16" x14ac:dyDescent="0.35">
      <c r="A194" s="5"/>
      <c r="B194" s="49"/>
      <c r="C194" s="13" t="e">
        <f>VLOOKUP(B194,'REF _Coef diffusion'!$A$1:$C$15,2,FALSE)</f>
        <v>#N/A</v>
      </c>
      <c r="D194" s="13" t="e">
        <f>VLOOKUP($A194,Descriptif_echantillonneur!$A$1:$F$200,2,FALSE)</f>
        <v>#N/A</v>
      </c>
      <c r="E194" s="2" t="e">
        <f>VLOOKUP(B194,'REF _Coef diffusion'!$A$1:$D$15,4,FALSE)</f>
        <v>#N/A</v>
      </c>
      <c r="F194" s="51"/>
      <c r="G194" s="15" t="s">
        <v>24</v>
      </c>
      <c r="H194" s="51"/>
      <c r="I194" s="18" t="e">
        <f>VLOOKUP($A194,Descriptif_echantillonneur!$A$1:$F$200,4,FALSE)</f>
        <v>#N/A</v>
      </c>
      <c r="J194" s="28" t="e">
        <f t="shared" si="14"/>
        <v>#N/A</v>
      </c>
      <c r="K194" s="19" t="e">
        <f>VLOOKUP(C194,'REF _Coef diffusion'!$B$1:$C$15,2,FALSE)</f>
        <v>#N/A</v>
      </c>
      <c r="L194" s="18" t="e">
        <f>VLOOKUP($A194,Descriptif_echantillonneur!$A$1:$F$200,6,FALSE)</f>
        <v>#N/A</v>
      </c>
      <c r="M194" s="20" t="e">
        <f t="shared" si="13"/>
        <v>#N/A</v>
      </c>
      <c r="N194" s="16" t="e">
        <f t="shared" si="12"/>
        <v>#N/A</v>
      </c>
      <c r="O194" s="13" t="s">
        <v>23</v>
      </c>
      <c r="P194" s="15"/>
    </row>
    <row r="195" spans="1:16" x14ac:dyDescent="0.35">
      <c r="A195" s="5"/>
      <c r="B195" s="49"/>
      <c r="C195" s="13" t="e">
        <f>VLOOKUP(B195,'REF _Coef diffusion'!$A$1:$C$15,2,FALSE)</f>
        <v>#N/A</v>
      </c>
      <c r="D195" s="13" t="e">
        <f>VLOOKUP($A195,Descriptif_echantillonneur!$A$1:$F$200,2,FALSE)</f>
        <v>#N/A</v>
      </c>
      <c r="E195" s="2" t="e">
        <f>VLOOKUP(B195,'REF _Coef diffusion'!$A$1:$D$15,4,FALSE)</f>
        <v>#N/A</v>
      </c>
      <c r="F195" s="51"/>
      <c r="G195" s="15" t="s">
        <v>24</v>
      </c>
      <c r="H195" s="51"/>
      <c r="I195" s="18" t="e">
        <f>VLOOKUP($A195,Descriptif_echantillonneur!$A$1:$F$200,4,FALSE)</f>
        <v>#N/A</v>
      </c>
      <c r="J195" s="28" t="e">
        <f t="shared" si="14"/>
        <v>#N/A</v>
      </c>
      <c r="K195" s="19" t="e">
        <f>VLOOKUP(C195,'REF _Coef diffusion'!$B$1:$C$15,2,FALSE)</f>
        <v>#N/A</v>
      </c>
      <c r="L195" s="18" t="e">
        <f>VLOOKUP($A195,Descriptif_echantillonneur!$A$1:$F$200,6,FALSE)</f>
        <v>#N/A</v>
      </c>
      <c r="M195" s="20" t="e">
        <f t="shared" si="13"/>
        <v>#N/A</v>
      </c>
      <c r="N195" s="16" t="e">
        <f t="shared" ref="N195:N200" si="15">IF(D195=E195,F195*0.092/(M195*J195*3.14), "support non adapté")</f>
        <v>#N/A</v>
      </c>
      <c r="O195" s="13" t="s">
        <v>23</v>
      </c>
      <c r="P195" s="15"/>
    </row>
    <row r="196" spans="1:16" x14ac:dyDescent="0.35">
      <c r="A196" s="5"/>
      <c r="B196" s="49"/>
      <c r="C196" s="13" t="e">
        <f>VLOOKUP(B196,'REF _Coef diffusion'!$A$1:$C$15,2,FALSE)</f>
        <v>#N/A</v>
      </c>
      <c r="D196" s="13" t="e">
        <f>VLOOKUP($A196,Descriptif_echantillonneur!$A$1:$F$200,2,FALSE)</f>
        <v>#N/A</v>
      </c>
      <c r="E196" s="2" t="e">
        <f>VLOOKUP(B196,'REF _Coef diffusion'!$A$1:$D$15,4,FALSE)</f>
        <v>#N/A</v>
      </c>
      <c r="F196" s="51"/>
      <c r="G196" s="15" t="s">
        <v>24</v>
      </c>
      <c r="H196" s="51"/>
      <c r="I196" s="18" t="e">
        <f>VLOOKUP($A196,Descriptif_echantillonneur!$A$1:$F$200,4,FALSE)</f>
        <v>#N/A</v>
      </c>
      <c r="J196" s="28" t="e">
        <f t="shared" si="14"/>
        <v>#N/A</v>
      </c>
      <c r="K196" s="19" t="e">
        <f>VLOOKUP(C196,'REF _Coef diffusion'!$B$1:$C$15,2,FALSE)</f>
        <v>#N/A</v>
      </c>
      <c r="L196" s="18" t="e">
        <f>VLOOKUP($A196,Descriptif_echantillonneur!$A$1:$F$200,6,FALSE)</f>
        <v>#N/A</v>
      </c>
      <c r="M196" s="20" t="e">
        <f t="shared" ref="M196:M200" si="16">10^((1.37023*(L196-25)+0.000836*(L196-25)^2)/(109+L196)+LOG((K196*(273+L196))/298))</f>
        <v>#N/A</v>
      </c>
      <c r="N196" s="16" t="e">
        <f t="shared" si="15"/>
        <v>#N/A</v>
      </c>
      <c r="O196" s="13" t="s">
        <v>23</v>
      </c>
      <c r="P196" s="15"/>
    </row>
    <row r="197" spans="1:16" x14ac:dyDescent="0.35">
      <c r="A197" s="5"/>
      <c r="B197" s="49"/>
      <c r="C197" s="13" t="e">
        <f>VLOOKUP(B197,'REF _Coef diffusion'!$A$1:$C$15,2,FALSE)</f>
        <v>#N/A</v>
      </c>
      <c r="D197" s="13" t="e">
        <f>VLOOKUP($A197,Descriptif_echantillonneur!$A$1:$F$200,2,FALSE)</f>
        <v>#N/A</v>
      </c>
      <c r="E197" s="2" t="e">
        <f>VLOOKUP(B197,'REF _Coef diffusion'!$A$1:$D$15,4,FALSE)</f>
        <v>#N/A</v>
      </c>
      <c r="F197" s="51"/>
      <c r="G197" s="15" t="s">
        <v>24</v>
      </c>
      <c r="H197" s="51"/>
      <c r="I197" s="18" t="e">
        <f>VLOOKUP($A197,Descriptif_echantillonneur!$A$1:$F$200,4,FALSE)</f>
        <v>#N/A</v>
      </c>
      <c r="J197" s="28" t="e">
        <f t="shared" si="14"/>
        <v>#N/A</v>
      </c>
      <c r="K197" s="19" t="e">
        <f>VLOOKUP(C197,'REF _Coef diffusion'!$B$1:$C$15,2,FALSE)</f>
        <v>#N/A</v>
      </c>
      <c r="L197" s="18" t="e">
        <f>VLOOKUP($A197,Descriptif_echantillonneur!$A$1:$F$200,6,FALSE)</f>
        <v>#N/A</v>
      </c>
      <c r="M197" s="20" t="e">
        <f t="shared" si="16"/>
        <v>#N/A</v>
      </c>
      <c r="N197" s="16" t="e">
        <f t="shared" si="15"/>
        <v>#N/A</v>
      </c>
      <c r="O197" s="13" t="s">
        <v>23</v>
      </c>
      <c r="P197" s="15"/>
    </row>
    <row r="198" spans="1:16" x14ac:dyDescent="0.35">
      <c r="A198" s="5"/>
      <c r="B198" s="49"/>
      <c r="C198" s="13" t="e">
        <f>VLOOKUP(B198,'REF _Coef diffusion'!$A$1:$C$15,2,FALSE)</f>
        <v>#N/A</v>
      </c>
      <c r="D198" s="13" t="e">
        <f>VLOOKUP($A198,Descriptif_echantillonneur!$A$1:$F$200,2,FALSE)</f>
        <v>#N/A</v>
      </c>
      <c r="E198" s="2" t="e">
        <f>VLOOKUP(B198,'REF _Coef diffusion'!$A$1:$D$15,4,FALSE)</f>
        <v>#N/A</v>
      </c>
      <c r="F198" s="51"/>
      <c r="G198" s="15" t="s">
        <v>24</v>
      </c>
      <c r="H198" s="51"/>
      <c r="I198" s="18" t="e">
        <f>VLOOKUP($A198,Descriptif_echantillonneur!$A$1:$F$200,4,FALSE)</f>
        <v>#N/A</v>
      </c>
      <c r="J198" s="28" t="e">
        <f t="shared" si="14"/>
        <v>#N/A</v>
      </c>
      <c r="K198" s="19" t="e">
        <f>VLOOKUP(C198,'REF _Coef diffusion'!$B$1:$C$15,2,FALSE)</f>
        <v>#N/A</v>
      </c>
      <c r="L198" s="18" t="e">
        <f>VLOOKUP($A198,Descriptif_echantillonneur!$A$1:$F$200,6,FALSE)</f>
        <v>#N/A</v>
      </c>
      <c r="M198" s="20" t="e">
        <f t="shared" si="16"/>
        <v>#N/A</v>
      </c>
      <c r="N198" s="16" t="e">
        <f t="shared" si="15"/>
        <v>#N/A</v>
      </c>
      <c r="O198" s="13" t="s">
        <v>23</v>
      </c>
      <c r="P198" s="15"/>
    </row>
    <row r="199" spans="1:16" x14ac:dyDescent="0.35">
      <c r="A199" s="5"/>
      <c r="B199" s="49"/>
      <c r="C199" s="13" t="e">
        <f>VLOOKUP(B199,'REF _Coef diffusion'!$A$1:$C$15,2,FALSE)</f>
        <v>#N/A</v>
      </c>
      <c r="D199" s="13" t="e">
        <f>VLOOKUP($A199,Descriptif_echantillonneur!$A$1:$F$200,2,FALSE)</f>
        <v>#N/A</v>
      </c>
      <c r="E199" s="2" t="e">
        <f>VLOOKUP(B199,'REF _Coef diffusion'!$A$1:$D$15,4,FALSE)</f>
        <v>#N/A</v>
      </c>
      <c r="F199" s="51"/>
      <c r="G199" s="15" t="s">
        <v>24</v>
      </c>
      <c r="H199" s="51"/>
      <c r="I199" s="18" t="e">
        <f>VLOOKUP($A199,Descriptif_echantillonneur!$A$1:$F$200,4,FALSE)</f>
        <v>#N/A</v>
      </c>
      <c r="J199" s="28" t="e">
        <f t="shared" si="14"/>
        <v>#N/A</v>
      </c>
      <c r="K199" s="19" t="e">
        <f>VLOOKUP(C199,'REF _Coef diffusion'!$B$1:$C$15,2,FALSE)</f>
        <v>#N/A</v>
      </c>
      <c r="L199" s="18" t="e">
        <f>VLOOKUP($A199,Descriptif_echantillonneur!$A$1:$F$200,6,FALSE)</f>
        <v>#N/A</v>
      </c>
      <c r="M199" s="20" t="e">
        <f t="shared" si="16"/>
        <v>#N/A</v>
      </c>
      <c r="N199" s="16" t="e">
        <f t="shared" si="15"/>
        <v>#N/A</v>
      </c>
      <c r="O199" s="13" t="s">
        <v>23</v>
      </c>
      <c r="P199" s="15"/>
    </row>
    <row r="200" spans="1:16" x14ac:dyDescent="0.35">
      <c r="A200" s="5"/>
      <c r="B200" s="49"/>
      <c r="C200" s="13" t="e">
        <f>VLOOKUP(B200,'REF _Coef diffusion'!$A$1:$C$15,2,FALSE)</f>
        <v>#N/A</v>
      </c>
      <c r="D200" s="13" t="e">
        <f>VLOOKUP($A200,Descriptif_echantillonneur!$A$1:$F$200,2,FALSE)</f>
        <v>#N/A</v>
      </c>
      <c r="E200" s="2" t="e">
        <f>VLOOKUP(B200,'REF _Coef diffusion'!$A$1:$D$15,4,FALSE)</f>
        <v>#N/A</v>
      </c>
      <c r="F200" s="51"/>
      <c r="G200" s="15" t="s">
        <v>24</v>
      </c>
      <c r="H200" s="51"/>
      <c r="I200" s="18" t="e">
        <f>VLOOKUP($A200,Descriptif_echantillonneur!$A$1:$F$200,4,FALSE)</f>
        <v>#N/A</v>
      </c>
      <c r="J200" s="28" t="e">
        <f t="shared" si="14"/>
        <v>#N/A</v>
      </c>
      <c r="K200" s="19" t="e">
        <f>VLOOKUP(C200,'REF _Coef diffusion'!$B$1:$C$15,2,FALSE)</f>
        <v>#N/A</v>
      </c>
      <c r="L200" s="18" t="e">
        <f>VLOOKUP($A200,Descriptif_echantillonneur!$A$1:$F$200,6,FALSE)</f>
        <v>#N/A</v>
      </c>
      <c r="M200" s="20" t="e">
        <f t="shared" si="16"/>
        <v>#N/A</v>
      </c>
      <c r="N200" s="16" t="e">
        <f t="shared" si="15"/>
        <v>#N/A</v>
      </c>
      <c r="O200" s="13" t="s">
        <v>23</v>
      </c>
      <c r="P200" s="15"/>
    </row>
    <row r="201" spans="1:16" x14ac:dyDescent="0.35">
      <c r="L201" s="21"/>
    </row>
    <row r="202" spans="1:16" x14ac:dyDescent="0.35">
      <c r="L202" s="21"/>
    </row>
    <row r="203" spans="1:16" x14ac:dyDescent="0.35">
      <c r="L203" s="21"/>
    </row>
    <row r="204" spans="1:16" x14ac:dyDescent="0.35">
      <c r="L204" s="21"/>
    </row>
    <row r="205" spans="1:16" x14ac:dyDescent="0.35">
      <c r="L205" s="21"/>
    </row>
    <row r="206" spans="1:16" x14ac:dyDescent="0.35">
      <c r="L206" s="21"/>
    </row>
    <row r="207" spans="1:16" x14ac:dyDescent="0.35">
      <c r="L207" s="21"/>
    </row>
    <row r="208" spans="1:16" x14ac:dyDescent="0.35">
      <c r="L208" s="21"/>
    </row>
    <row r="209" spans="12:12" x14ac:dyDescent="0.35">
      <c r="L209" s="21"/>
    </row>
    <row r="210" spans="12:12" x14ac:dyDescent="0.35">
      <c r="L210" s="21"/>
    </row>
    <row r="211" spans="12:12" x14ac:dyDescent="0.35">
      <c r="L211" s="21"/>
    </row>
    <row r="212" spans="12:12" x14ac:dyDescent="0.35">
      <c r="L212" s="21"/>
    </row>
    <row r="213" spans="12:12" x14ac:dyDescent="0.35">
      <c r="L213" s="21"/>
    </row>
    <row r="214" spans="12:12" x14ac:dyDescent="0.35">
      <c r="L214" s="21"/>
    </row>
    <row r="215" spans="12:12" x14ac:dyDescent="0.35">
      <c r="L215" s="21"/>
    </row>
    <row r="216" spans="12:12" x14ac:dyDescent="0.35">
      <c r="L216" s="21"/>
    </row>
    <row r="217" spans="12:12" x14ac:dyDescent="0.35">
      <c r="L217" s="21"/>
    </row>
    <row r="218" spans="12:12" x14ac:dyDescent="0.35">
      <c r="L218" s="21"/>
    </row>
    <row r="219" spans="12:12" x14ac:dyDescent="0.35">
      <c r="L219" s="21"/>
    </row>
    <row r="220" spans="12:12" x14ac:dyDescent="0.35">
      <c r="L220" s="21"/>
    </row>
    <row r="221" spans="12:12" x14ac:dyDescent="0.35">
      <c r="L221" s="21"/>
    </row>
    <row r="222" spans="12:12" x14ac:dyDescent="0.35">
      <c r="L222" s="21"/>
    </row>
    <row r="223" spans="12:12" x14ac:dyDescent="0.35">
      <c r="L223" s="21"/>
    </row>
    <row r="224" spans="12:12" x14ac:dyDescent="0.35">
      <c r="L224" s="21"/>
    </row>
    <row r="225" spans="12:12" x14ac:dyDescent="0.35">
      <c r="L225" s="21"/>
    </row>
    <row r="226" spans="12:12" x14ac:dyDescent="0.35">
      <c r="L226" s="21"/>
    </row>
    <row r="227" spans="12:12" x14ac:dyDescent="0.35">
      <c r="L227" s="21"/>
    </row>
    <row r="228" spans="12:12" x14ac:dyDescent="0.35">
      <c r="L228" s="21"/>
    </row>
    <row r="229" spans="12:12" x14ac:dyDescent="0.35">
      <c r="L229" s="21"/>
    </row>
    <row r="230" spans="12:12" x14ac:dyDescent="0.35">
      <c r="L230" s="21"/>
    </row>
    <row r="231" spans="12:12" x14ac:dyDescent="0.35">
      <c r="L231" s="21"/>
    </row>
    <row r="232" spans="12:12" x14ac:dyDescent="0.35">
      <c r="L232" s="21"/>
    </row>
    <row r="233" spans="12:12" x14ac:dyDescent="0.35">
      <c r="L233" s="21"/>
    </row>
    <row r="234" spans="12:12" x14ac:dyDescent="0.35">
      <c r="L234" s="21"/>
    </row>
    <row r="235" spans="12:12" x14ac:dyDescent="0.35">
      <c r="L235" s="21"/>
    </row>
    <row r="236" spans="12:12" x14ac:dyDescent="0.35">
      <c r="L236" s="21"/>
    </row>
    <row r="237" spans="12:12" x14ac:dyDescent="0.35">
      <c r="L237" s="21"/>
    </row>
    <row r="238" spans="12:12" x14ac:dyDescent="0.35">
      <c r="L238" s="21"/>
    </row>
    <row r="239" spans="12:12" x14ac:dyDescent="0.35">
      <c r="L239" s="21"/>
    </row>
    <row r="240" spans="12:12" x14ac:dyDescent="0.35">
      <c r="L240" s="21"/>
    </row>
    <row r="241" spans="12:12" x14ac:dyDescent="0.35">
      <c r="L241" s="21"/>
    </row>
    <row r="242" spans="12:12" x14ac:dyDescent="0.35">
      <c r="L242" s="21"/>
    </row>
    <row r="243" spans="12:12" x14ac:dyDescent="0.35">
      <c r="L243" s="21"/>
    </row>
    <row r="244" spans="12:12" x14ac:dyDescent="0.35">
      <c r="L244" s="21"/>
    </row>
    <row r="245" spans="12:12" x14ac:dyDescent="0.35">
      <c r="L245" s="21"/>
    </row>
    <row r="246" spans="12:12" x14ac:dyDescent="0.35">
      <c r="L246" s="21"/>
    </row>
    <row r="247" spans="12:12" x14ac:dyDescent="0.35">
      <c r="L247" s="21"/>
    </row>
    <row r="248" spans="12:12" x14ac:dyDescent="0.35">
      <c r="L248" s="21"/>
    </row>
    <row r="249" spans="12:12" x14ac:dyDescent="0.35">
      <c r="L249" s="21"/>
    </row>
    <row r="250" spans="12:12" x14ac:dyDescent="0.35">
      <c r="L250" s="21"/>
    </row>
    <row r="251" spans="12:12" x14ac:dyDescent="0.35">
      <c r="L251" s="21"/>
    </row>
    <row r="252" spans="12:12" x14ac:dyDescent="0.35">
      <c r="L252" s="21"/>
    </row>
    <row r="253" spans="12:12" x14ac:dyDescent="0.35">
      <c r="L253" s="21"/>
    </row>
    <row r="254" spans="12:12" x14ac:dyDescent="0.35">
      <c r="L254" s="21"/>
    </row>
    <row r="255" spans="12:12" x14ac:dyDescent="0.35">
      <c r="L255" s="21"/>
    </row>
    <row r="256" spans="12:12" x14ac:dyDescent="0.35">
      <c r="L256" s="21"/>
    </row>
    <row r="257" spans="12:12" x14ac:dyDescent="0.35">
      <c r="L257" s="21"/>
    </row>
    <row r="258" spans="12:12" x14ac:dyDescent="0.35">
      <c r="L258" s="21"/>
    </row>
    <row r="259" spans="12:12" x14ac:dyDescent="0.35">
      <c r="L259" s="21"/>
    </row>
    <row r="260" spans="12:12" x14ac:dyDescent="0.35">
      <c r="L260" s="21"/>
    </row>
    <row r="261" spans="12:12" x14ac:dyDescent="0.35">
      <c r="L261" s="21"/>
    </row>
    <row r="262" spans="12:12" x14ac:dyDescent="0.35">
      <c r="L262" s="21"/>
    </row>
    <row r="263" spans="12:12" x14ac:dyDescent="0.35">
      <c r="L263" s="21"/>
    </row>
    <row r="264" spans="12:12" x14ac:dyDescent="0.35">
      <c r="L264" s="21"/>
    </row>
    <row r="265" spans="12:12" x14ac:dyDescent="0.35">
      <c r="L265" s="21"/>
    </row>
    <row r="266" spans="12:12" x14ac:dyDescent="0.35">
      <c r="L266" s="21"/>
    </row>
    <row r="267" spans="12:12" x14ac:dyDescent="0.35">
      <c r="L267" s="21"/>
    </row>
    <row r="268" spans="12:12" x14ac:dyDescent="0.35">
      <c r="L268" s="21"/>
    </row>
    <row r="269" spans="12:12" x14ac:dyDescent="0.35">
      <c r="L269" s="21"/>
    </row>
    <row r="270" spans="12:12" x14ac:dyDescent="0.35">
      <c r="L270" s="21"/>
    </row>
    <row r="271" spans="12:12" x14ac:dyDescent="0.35">
      <c r="L271" s="21"/>
    </row>
    <row r="272" spans="12:12" x14ac:dyDescent="0.35">
      <c r="L272" s="21"/>
    </row>
    <row r="273" spans="12:12" x14ac:dyDescent="0.35">
      <c r="L273" s="21"/>
    </row>
    <row r="274" spans="12:12" x14ac:dyDescent="0.35">
      <c r="L274" s="21"/>
    </row>
  </sheetData>
  <sheetProtection algorithmName="SHA-512" hashValue="uGO1fGIxuNfGGhxD/OgaX4Nf4/9MbmEO8tFXcPqSsDTKYPetqYJr5/k64XBnjTStmO21+z9LOYlGGThorQpL3w==" saltValue="ply3DyrnhUzW3HL+2I6DLQ==" spinCount="100000" sheet="1" objects="1" scenarios="1"/>
  <conditionalFormatting sqref="N2:N1048576">
    <cfRule type="expression" dxfId="1" priority="3">
      <formula>"$F:$F=nonvide"</formula>
    </cfRule>
    <cfRule type="cellIs" dxfId="0" priority="5" operator="notBetween">
      <formula>0</formula>
      <formula>10000000000000000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H15"/>
  <sheetViews>
    <sheetView zoomScale="120" zoomScaleNormal="120" workbookViewId="0">
      <selection activeCell="F8" sqref="F8"/>
    </sheetView>
  </sheetViews>
  <sheetFormatPr baseColWidth="10" defaultRowHeight="14.5" x14ac:dyDescent="0.35"/>
  <cols>
    <col min="1" max="1" width="16.6328125" bestFit="1" customWidth="1"/>
    <col min="2" max="2" width="12.90625" bestFit="1" customWidth="1"/>
    <col min="3" max="3" width="20.90625" customWidth="1"/>
    <col min="4" max="4" width="21.1796875" customWidth="1"/>
    <col min="7" max="7" width="18.54296875" bestFit="1" customWidth="1"/>
    <col min="8" max="8" width="19.6328125" bestFit="1" customWidth="1"/>
  </cols>
  <sheetData>
    <row r="1" spans="1:8" ht="43.75" customHeight="1" x14ac:dyDescent="0.35">
      <c r="A1" s="23" t="s">
        <v>35</v>
      </c>
      <c r="B1" s="24" t="s">
        <v>6</v>
      </c>
      <c r="C1" s="37" t="s">
        <v>51</v>
      </c>
      <c r="D1" s="25" t="s">
        <v>7</v>
      </c>
      <c r="G1" s="27" t="s">
        <v>3</v>
      </c>
      <c r="H1" s="27" t="s">
        <v>37</v>
      </c>
    </row>
    <row r="2" spans="1:8" ht="15.5" x14ac:dyDescent="0.35">
      <c r="A2" s="22">
        <v>1370</v>
      </c>
      <c r="B2" s="3" t="s">
        <v>8</v>
      </c>
      <c r="C2" s="38">
        <v>4.7500000000000003E-6</v>
      </c>
      <c r="D2" s="26" t="s">
        <v>36</v>
      </c>
      <c r="G2" s="26" t="s">
        <v>36</v>
      </c>
      <c r="H2" s="1">
        <v>89</v>
      </c>
    </row>
    <row r="3" spans="1:8" ht="15" customHeight="1" x14ac:dyDescent="0.35">
      <c r="A3" s="22">
        <v>1376</v>
      </c>
      <c r="B3" s="3" t="s">
        <v>9</v>
      </c>
      <c r="C3" s="38">
        <v>5.4600000000000002E-6</v>
      </c>
      <c r="D3" s="26" t="s">
        <v>38</v>
      </c>
      <c r="G3" s="26" t="s">
        <v>38</v>
      </c>
      <c r="H3" s="1">
        <v>90</v>
      </c>
    </row>
    <row r="4" spans="1:8" ht="16.25" customHeight="1" x14ac:dyDescent="0.35">
      <c r="A4" s="22">
        <v>1369</v>
      </c>
      <c r="B4" s="3" t="s">
        <v>10</v>
      </c>
      <c r="C4" s="38">
        <v>5.2599999999999996E-6</v>
      </c>
      <c r="D4" s="26" t="s">
        <v>38</v>
      </c>
    </row>
    <row r="5" spans="1:8" ht="15.5" x14ac:dyDescent="0.35">
      <c r="A5" s="22">
        <v>1396</v>
      </c>
      <c r="B5" s="3" t="s">
        <v>11</v>
      </c>
      <c r="C5" s="39">
        <v>4.6999999999999999E-6</v>
      </c>
      <c r="D5" s="26" t="s">
        <v>36</v>
      </c>
    </row>
    <row r="6" spans="1:8" ht="15.5" x14ac:dyDescent="0.35">
      <c r="A6" s="22">
        <v>1388</v>
      </c>
      <c r="B6" s="3" t="s">
        <v>12</v>
      </c>
      <c r="C6" s="38">
        <v>6.0900000000000001E-6</v>
      </c>
      <c r="D6" s="26" t="s">
        <v>36</v>
      </c>
    </row>
    <row r="7" spans="1:8" ht="15.5" x14ac:dyDescent="0.35">
      <c r="A7" s="22">
        <v>1379</v>
      </c>
      <c r="B7" s="3" t="s">
        <v>13</v>
      </c>
      <c r="C7" s="38">
        <v>5.9399999999999999E-6</v>
      </c>
      <c r="D7" s="26" t="s">
        <v>36</v>
      </c>
    </row>
    <row r="8" spans="1:8" ht="15.5" x14ac:dyDescent="0.35">
      <c r="A8" s="22">
        <v>1392</v>
      </c>
      <c r="B8" s="3" t="s">
        <v>14</v>
      </c>
      <c r="C8" s="38">
        <v>6.2299999999999996E-6</v>
      </c>
      <c r="D8" s="26" t="s">
        <v>36</v>
      </c>
    </row>
    <row r="9" spans="1:8" ht="15.5" x14ac:dyDescent="0.35">
      <c r="A9" s="22">
        <v>1393</v>
      </c>
      <c r="B9" s="3" t="s">
        <v>15</v>
      </c>
      <c r="C9" s="38">
        <v>6.1099999999999999E-6</v>
      </c>
      <c r="D9" s="26" t="s">
        <v>36</v>
      </c>
    </row>
    <row r="10" spans="1:8" ht="15.5" x14ac:dyDescent="0.35">
      <c r="A10" s="22">
        <v>1394</v>
      </c>
      <c r="B10" s="3" t="s">
        <v>16</v>
      </c>
      <c r="C10" s="38">
        <v>5.8499999999999999E-6</v>
      </c>
      <c r="D10" s="26" t="s">
        <v>36</v>
      </c>
    </row>
    <row r="11" spans="1:8" ht="15.5" x14ac:dyDescent="0.35">
      <c r="A11" s="22">
        <v>1386</v>
      </c>
      <c r="B11" s="3" t="s">
        <v>17</v>
      </c>
      <c r="C11" s="38">
        <v>5.7699999999999998E-6</v>
      </c>
      <c r="D11" s="26" t="s">
        <v>36</v>
      </c>
    </row>
    <row r="12" spans="1:8" ht="15.5" x14ac:dyDescent="0.35">
      <c r="A12" s="22">
        <v>1382</v>
      </c>
      <c r="B12" s="3" t="s">
        <v>18</v>
      </c>
      <c r="C12" s="38">
        <v>8.0299999999999994E-6</v>
      </c>
      <c r="D12" s="26" t="s">
        <v>36</v>
      </c>
    </row>
    <row r="13" spans="1:8" ht="15.5" x14ac:dyDescent="0.35">
      <c r="A13" s="22">
        <v>1385</v>
      </c>
      <c r="B13" s="3" t="s">
        <v>19</v>
      </c>
      <c r="C13" s="38">
        <v>5.8300000000000001E-6</v>
      </c>
      <c r="D13" s="26" t="s">
        <v>38</v>
      </c>
    </row>
    <row r="14" spans="1:8" ht="15.5" x14ac:dyDescent="0.35">
      <c r="A14" s="22">
        <v>1384</v>
      </c>
      <c r="B14" s="3" t="s">
        <v>20</v>
      </c>
      <c r="C14" s="38">
        <v>6.6599999999999998E-6</v>
      </c>
      <c r="D14" s="26" t="s">
        <v>38</v>
      </c>
    </row>
    <row r="15" spans="1:8" ht="15.5" x14ac:dyDescent="0.35">
      <c r="A15" s="22">
        <v>1383</v>
      </c>
      <c r="B15" s="3" t="s">
        <v>21</v>
      </c>
      <c r="C15" s="38">
        <v>6.0800000000000002E-6</v>
      </c>
      <c r="D15" s="26" t="s">
        <v>36</v>
      </c>
    </row>
  </sheetData>
  <sheetProtection algorithmName="SHA-512" hashValue="ywSuKBiGntrWai9hsxnX8ZLvuUf+SQ56UL6+KLowkqGHhpScwmPbObLwZ9aopsEuPzAsLPrngwRz34lTRiO5QA==" saltValue="ZNYWqEHI6BB0w0lt60gAxA==" spinCount="100000" sheet="1" objects="1" scenarios="1"/>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BE9B0E392084A9295605B76881B7B" ma:contentTypeVersion="31" ma:contentTypeDescription="Crée un document." ma:contentTypeScope="" ma:versionID="ca3ae96ce27b9d1bfdbe8271b38c54f0">
  <xsd:schema xmlns:xsd="http://www.w3.org/2001/XMLSchema" xmlns:xs="http://www.w3.org/2001/XMLSchema" xmlns:p="http://schemas.microsoft.com/office/2006/metadata/properties" xmlns:ns3="ef960f52-0889-49a1-9498-875d9c4777b6" xmlns:ns4="fbe33f42-29a1-4b11-af01-b796570c76cb" targetNamespace="http://schemas.microsoft.com/office/2006/metadata/properties" ma:root="true" ma:fieldsID="3724729230bee5e06360d699847bc579" ns3:_="" ns4:_="">
    <xsd:import namespace="ef960f52-0889-49a1-9498-875d9c4777b6"/>
    <xsd:import namespace="fbe33f42-29a1-4b11-af01-b796570c76c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DefaultSectionNames" minOccurs="0"/>
                <xsd:element ref="ns3:Templates" minOccurs="0"/>
                <xsd:element ref="ns3:Teachers" minOccurs="0"/>
                <xsd:element ref="ns3:Students" minOccurs="0"/>
                <xsd:element ref="ns3:Student_Group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60f52-0889-49a1-9498-875d9c477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NotebookType" ma:index="14" nillable="true" ma:displayName="Notebook Type" ma:internalName="NotebookType">
      <xsd:simpleType>
        <xsd:restriction base="dms:Text"/>
      </xsd:simpleType>
    </xsd:element>
    <xsd:element name="FolderType" ma:index="15" nillable="true" ma:displayName="Folder Type" ma:internalName="FolderType">
      <xsd:simpleType>
        <xsd:restriction base="dms:Text"/>
      </xsd:simpleType>
    </xsd:element>
    <xsd:element name="CultureName" ma:index="16" nillable="true" ma:displayName="Culture Name" ma:internalName="CultureName">
      <xsd:simpleType>
        <xsd:restriction base="dms:Text"/>
      </xsd:simpleType>
    </xsd:element>
    <xsd:element name="AppVersion" ma:index="17" nillable="true" ma:displayName="App Version" ma:internalName="AppVersion">
      <xsd:simpleType>
        <xsd:restriction base="dms:Text"/>
      </xsd:simpleType>
    </xsd:element>
    <xsd:element name="TeamsChannelId" ma:index="18" nillable="true" ma:displayName="Teams Channel Id" ma:internalName="TeamsChannelId">
      <xsd:simpleType>
        <xsd:restriction base="dms:Text"/>
      </xsd:simpleType>
    </xsd:element>
    <xsd:element name="Owner" ma:index="1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20" nillable="true" ma:displayName="Default Section Names" ma:internalName="DefaultSectionNames">
      <xsd:simpleType>
        <xsd:restriction base="dms:Note">
          <xsd:maxLength value="255"/>
        </xsd:restriction>
      </xsd:simpleType>
    </xsd:element>
    <xsd:element name="Templates" ma:index="21" nillable="true" ma:displayName="Templates" ma:internalName="Templates">
      <xsd:simpleType>
        <xsd:restriction base="dms:Note">
          <xsd:maxLength value="255"/>
        </xsd:restriction>
      </xsd:simpleType>
    </xsd:element>
    <xsd:element name="Teachers" ma:index="22"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3"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24"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5" nillable="true" ma:displayName="Invited Teachers" ma:internalName="Invited_Teachers">
      <xsd:simpleType>
        <xsd:restriction base="dms:Note">
          <xsd:maxLength value="255"/>
        </xsd:restriction>
      </xsd:simpleType>
    </xsd:element>
    <xsd:element name="Invited_Students" ma:index="26" nillable="true" ma:displayName="Invited Students" ma:internalName="Invited_Students">
      <xsd:simpleType>
        <xsd:restriction base="dms:Note">
          <xsd:maxLength value="255"/>
        </xsd:restriction>
      </xsd:simpleType>
    </xsd:element>
    <xsd:element name="Self_Registration_Enabled" ma:index="27" nillable="true" ma:displayName="Self Registration Enabled" ma:internalName="Self_Registration_Enabled">
      <xsd:simpleType>
        <xsd:restriction base="dms:Boolean"/>
      </xsd:simpleType>
    </xsd:element>
    <xsd:element name="Has_Teacher_Only_SectionGroup" ma:index="28" nillable="true" ma:displayName="Has Teacher Only SectionGroup" ma:internalName="Has_Teacher_Only_SectionGroup">
      <xsd:simpleType>
        <xsd:restriction base="dms:Boolean"/>
      </xsd:simpleType>
    </xsd:element>
    <xsd:element name="Is_Collaboration_Space_Locked" ma:index="29" nillable="true" ma:displayName="Is Collaboration Space Locked" ma:internalName="Is_Collaboration_Space_Locked">
      <xsd:simpleType>
        <xsd:restriction base="dms:Boolean"/>
      </xsd:simpleType>
    </xsd:element>
    <xsd:element name="IsNotebookLocked" ma:index="30" nillable="true" ma:displayName="Is Notebook Locked" ma:internalName="IsNotebookLocked">
      <xsd:simpleType>
        <xsd:restriction base="dms:Boolean"/>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e33f42-29a1-4b11-af01-b796570c76cb" elementFormDefault="qualified">
    <xsd:import namespace="http://schemas.microsoft.com/office/2006/documentManagement/types"/>
    <xsd:import namespace="http://schemas.microsoft.com/office/infopath/2007/PartnerControls"/>
    <xsd:element name="SharedWithUsers" ma:index="3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Partagé avec détails" ma:internalName="SharedWithDetails" ma:readOnly="true">
      <xsd:simpleType>
        <xsd:restriction base="dms:Note">
          <xsd:maxLength value="255"/>
        </xsd:restriction>
      </xsd:simpleType>
    </xsd:element>
    <xsd:element name="SharingHintHash" ma:index="33"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bookType xmlns="ef960f52-0889-49a1-9498-875d9c4777b6" xsi:nil="true"/>
    <FolderType xmlns="ef960f52-0889-49a1-9498-875d9c4777b6" xsi:nil="true"/>
    <Teachers xmlns="ef960f52-0889-49a1-9498-875d9c4777b6">
      <UserInfo>
        <DisplayName/>
        <AccountId xsi:nil="true"/>
        <AccountType/>
      </UserInfo>
    </Teachers>
    <DefaultSectionNames xmlns="ef960f52-0889-49a1-9498-875d9c4777b6" xsi:nil="true"/>
    <Owner xmlns="ef960f52-0889-49a1-9498-875d9c4777b6">
      <UserInfo>
        <DisplayName/>
        <AccountId xsi:nil="true"/>
        <AccountType/>
      </UserInfo>
    </Owner>
    <Is_Collaboration_Space_Locked xmlns="ef960f52-0889-49a1-9498-875d9c4777b6" xsi:nil="true"/>
    <CultureName xmlns="ef960f52-0889-49a1-9498-875d9c4777b6" xsi:nil="true"/>
    <AppVersion xmlns="ef960f52-0889-49a1-9498-875d9c4777b6" xsi:nil="true"/>
    <Invited_Students xmlns="ef960f52-0889-49a1-9498-875d9c4777b6" xsi:nil="true"/>
    <Templates xmlns="ef960f52-0889-49a1-9498-875d9c4777b6" xsi:nil="true"/>
    <Student_Groups xmlns="ef960f52-0889-49a1-9498-875d9c4777b6">
      <UserInfo>
        <DisplayName/>
        <AccountId xsi:nil="true"/>
        <AccountType/>
      </UserInfo>
    </Student_Groups>
    <TeamsChannelId xmlns="ef960f52-0889-49a1-9498-875d9c4777b6" xsi:nil="true"/>
    <Invited_Teachers xmlns="ef960f52-0889-49a1-9498-875d9c4777b6" xsi:nil="true"/>
    <IsNotebookLocked xmlns="ef960f52-0889-49a1-9498-875d9c4777b6" xsi:nil="true"/>
    <Self_Registration_Enabled xmlns="ef960f52-0889-49a1-9498-875d9c4777b6" xsi:nil="true"/>
    <Has_Teacher_Only_SectionGroup xmlns="ef960f52-0889-49a1-9498-875d9c4777b6" xsi:nil="true"/>
    <Students xmlns="ef960f52-0889-49a1-9498-875d9c4777b6">
      <UserInfo>
        <DisplayName/>
        <AccountId xsi:nil="true"/>
        <AccountType/>
      </UserInfo>
    </Students>
  </documentManagement>
</p:properties>
</file>

<file path=customXml/itemProps1.xml><?xml version="1.0" encoding="utf-8"?>
<ds:datastoreItem xmlns:ds="http://schemas.openxmlformats.org/officeDocument/2006/customXml" ds:itemID="{9433C044-F029-4D7A-8BF8-FAD6EDAF0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60f52-0889-49a1-9498-875d9c4777b6"/>
    <ds:schemaRef ds:uri="fbe33f42-29a1-4b11-af01-b796570c7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ACBF45-0EF5-41CD-BFF9-3EF8DC62243E}">
  <ds:schemaRefs>
    <ds:schemaRef ds:uri="http://schemas.microsoft.com/sharepoint/v3/contenttype/forms"/>
  </ds:schemaRefs>
</ds:datastoreItem>
</file>

<file path=customXml/itemProps3.xml><?xml version="1.0" encoding="utf-8"?>
<ds:datastoreItem xmlns:ds="http://schemas.openxmlformats.org/officeDocument/2006/customXml" ds:itemID="{808CA21F-2DDA-4235-BCAB-4DE8E61D696D}">
  <ds:schemaRefs>
    <ds:schemaRef ds:uri="http://schemas.microsoft.com/office/infopath/2007/PartnerControls"/>
    <ds:schemaRef ds:uri="fbe33f42-29a1-4b11-af01-b796570c76cb"/>
    <ds:schemaRef ds:uri="http://purl.org/dc/elements/1.1/"/>
    <ds:schemaRef ds:uri="http://schemas.microsoft.com/office/2006/metadata/properties"/>
    <ds:schemaRef ds:uri="ef960f52-0889-49a1-9498-875d9c4777b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Descriptif_echantillonneur</vt:lpstr>
      <vt:lpstr>Descriptif_Substances</vt:lpstr>
      <vt:lpstr>REF _Coef diffusion</vt:lpstr>
    </vt:vector>
  </TitlesOfParts>
  <Company>BRGM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Ghestem Jean-Philippe</dc:creator>
  <cp:lastModifiedBy>LEVASSEUR Cecile</cp:lastModifiedBy>
  <dcterms:created xsi:type="dcterms:W3CDTF">2015-01-06T07:03:33Z</dcterms:created>
  <dcterms:modified xsi:type="dcterms:W3CDTF">2025-06-30T14:26:50Z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0x0101001EFBE9B0E392084A9295605B76881B7B</vt:lpwstr>
  </property>
</Properties>
</file>